
<file path=[Content_Types].xml><?xml version="1.0" encoding="utf-8"?>
<Types xmlns="http://schemas.openxmlformats.org/package/2006/content-types">
  <Default Extension="bin" ContentType="application/vnd.openxmlformats-officedocument.spreadsheetml.printerSettings"/>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01"/>
  <workbookPr/>
  <mc:AlternateContent xmlns:mc="http://schemas.openxmlformats.org/markup-compatibility/2006">
    <mc:Choice Requires="x15">
      <x15ac:absPath xmlns:x15ac="http://schemas.microsoft.com/office/spreadsheetml/2010/11/ac" url="https://inemexico-my.sharepoint.com/personal/octavio_quiroz_ine_mx/Documents/INE/SISTEMA DE GESTION DE CALIDAD/Tablero de indicadores/Procesos Sustantivos/Sustantivo CAP_2023/"/>
    </mc:Choice>
  </mc:AlternateContent>
  <xr:revisionPtr revIDLastSave="600" documentId="13_ncr:1_{A2345F91-2102-4D09-B3DE-EEF50EA87162}" xr6:coauthVersionLast="47" xr6:coauthVersionMax="47" xr10:uidLastSave="{E0EA1FF8-F06A-45AB-8C50-A6E42BA72090}"/>
  <bookViews>
    <workbookView xWindow="-108" yWindow="-108" windowWidth="23256" windowHeight="12576" tabRatio="788" xr2:uid="{00000000-000D-0000-FFFF-FFFF00000000}"/>
  </bookViews>
  <sheets>
    <sheet name="PANEL DE CONTROL DISTRITAL" sheetId="14" r:id="rId1"/>
    <sheet name="090151" sheetId="29" r:id="rId2"/>
    <sheet name="090251" sheetId="74" r:id="rId3"/>
    <sheet name="090351" sheetId="79" r:id="rId4"/>
    <sheet name="090451" sheetId="83" r:id="rId5"/>
    <sheet name="090551" sheetId="87" r:id="rId6"/>
    <sheet name="090651" sheetId="90" r:id="rId7"/>
    <sheet name="090751" sheetId="91" r:id="rId8"/>
    <sheet name="090851" sheetId="120" r:id="rId9"/>
    <sheet name="090951" sheetId="121" r:id="rId10"/>
    <sheet name="091051" sheetId="122" r:id="rId11"/>
    <sheet name="091151" sheetId="123" r:id="rId12"/>
    <sheet name="091251" sheetId="125" r:id="rId13"/>
    <sheet name="091252" sheetId="126" r:id="rId14"/>
    <sheet name="091351" sheetId="127" r:id="rId15"/>
    <sheet name="091451" sheetId="128" r:id="rId16"/>
    <sheet name="091551" sheetId="129" r:id="rId17"/>
    <sheet name="091552" sheetId="130" r:id="rId18"/>
    <sheet name="091651" sheetId="131" r:id="rId19"/>
    <sheet name="091751" sheetId="132" r:id="rId20"/>
    <sheet name="091851" sheetId="133" r:id="rId21"/>
    <sheet name="091852" sheetId="134" r:id="rId22"/>
    <sheet name="091951" sheetId="135" r:id="rId23"/>
    <sheet name="092051" sheetId="136" r:id="rId24"/>
    <sheet name="092151" sheetId="137" r:id="rId25"/>
    <sheet name="092251" sheetId="138" r:id="rId26"/>
    <sheet name="092351" sheetId="139" r:id="rId27"/>
    <sheet name="092451" sheetId="140" r:id="rId28"/>
    <sheet name="092452" sheetId="141" r:id="rId29"/>
  </sheets>
  <definedNames>
    <definedName name="_xlnm.Print_Titles" localSheetId="1">'090151'!$1:$4</definedName>
    <definedName name="_xlnm.Print_Titles" localSheetId="2">'090251'!$1:$4</definedName>
    <definedName name="_xlnm.Print_Titles" localSheetId="3">'090351'!$1:$4</definedName>
    <definedName name="_xlnm.Print_Titles" localSheetId="4">'090451'!$1:$4</definedName>
    <definedName name="_xlnm.Print_Titles" localSheetId="5">'090551'!$1:$4</definedName>
    <definedName name="_xlnm.Print_Titles" localSheetId="6">'090651'!$1:$4</definedName>
    <definedName name="_xlnm.Print_Titles" localSheetId="7">'090751'!$1:$4</definedName>
    <definedName name="_xlnm.Print_Titles" localSheetId="8">'090851'!$1:$4</definedName>
    <definedName name="_xlnm.Print_Titles" localSheetId="9">'090951'!$1:$4</definedName>
    <definedName name="_xlnm.Print_Titles" localSheetId="10">'091051'!$1:$4</definedName>
    <definedName name="_xlnm.Print_Titles" localSheetId="11">'091151'!$1:$4</definedName>
    <definedName name="_xlnm.Print_Titles" localSheetId="12">'091251'!$1:$4</definedName>
    <definedName name="_xlnm.Print_Titles" localSheetId="13">'091252'!$1:$4</definedName>
    <definedName name="_xlnm.Print_Titles" localSheetId="14">'091351'!$1:$4</definedName>
    <definedName name="_xlnm.Print_Titles" localSheetId="15">'091451'!$1:$4</definedName>
    <definedName name="_xlnm.Print_Titles" localSheetId="16">'091551'!$1:$4</definedName>
    <definedName name="_xlnm.Print_Titles" localSheetId="17">'091552'!$1:$4</definedName>
    <definedName name="_xlnm.Print_Titles" localSheetId="18">'091651'!$1:$4</definedName>
    <definedName name="_xlnm.Print_Titles" localSheetId="19">'091751'!$1:$4</definedName>
    <definedName name="_xlnm.Print_Titles" localSheetId="20">'091851'!$1:$4</definedName>
    <definedName name="_xlnm.Print_Titles" localSheetId="21">'091852'!$1:$4</definedName>
    <definedName name="_xlnm.Print_Titles" localSheetId="22">'091951'!$1:$4</definedName>
    <definedName name="_xlnm.Print_Titles" localSheetId="23">'092051'!$1:$4</definedName>
    <definedName name="_xlnm.Print_Titles" localSheetId="24">'092151'!$1:$4</definedName>
    <definedName name="_xlnm.Print_Titles" localSheetId="25">'092251'!$1:$4</definedName>
    <definedName name="_xlnm.Print_Titles" localSheetId="26">'092351'!$1:$4</definedName>
    <definedName name="_xlnm.Print_Titles" localSheetId="27">'092451'!$1:$4</definedName>
    <definedName name="_xlnm.Print_Titles" localSheetId="28">'092452'!$1:$4</definedName>
    <definedName name="_xlnm.Print_Titles" localSheetId="0">'PANEL DE CONTROL DISTRITAL'!$1:$4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V22" i="141" l="1"/>
  <c r="AV22" i="125"/>
  <c r="AV22" i="74"/>
  <c r="AV22" i="29"/>
  <c r="AV10" i="141"/>
  <c r="AV25" i="128"/>
  <c r="AV10" i="126"/>
  <c r="AV19" i="126"/>
  <c r="AV25" i="83"/>
  <c r="AV22" i="83"/>
  <c r="AV10" i="87"/>
  <c r="AV10" i="29"/>
  <c r="I9" i="14" s="1"/>
  <c r="AV13" i="29"/>
  <c r="I12" i="14" s="1"/>
  <c r="AV25" i="29"/>
  <c r="I24" i="14" s="1"/>
  <c r="H26" i="141"/>
  <c r="AV25" i="141"/>
  <c r="H25" i="141"/>
  <c r="G25" i="141"/>
  <c r="F25" i="141"/>
  <c r="E25" i="141"/>
  <c r="D25" i="141"/>
  <c r="C25" i="141"/>
  <c r="B25" i="141"/>
  <c r="A25" i="141"/>
  <c r="H23" i="141"/>
  <c r="H22" i="141"/>
  <c r="G22" i="141"/>
  <c r="F22" i="141"/>
  <c r="E22" i="141"/>
  <c r="D22" i="141"/>
  <c r="C22" i="141"/>
  <c r="B22" i="141"/>
  <c r="A22" i="141"/>
  <c r="H20" i="141"/>
  <c r="AV19" i="141"/>
  <c r="H19" i="141"/>
  <c r="G19" i="141"/>
  <c r="F19" i="141"/>
  <c r="E19" i="141"/>
  <c r="D19" i="141"/>
  <c r="C19" i="141"/>
  <c r="B19" i="141"/>
  <c r="A19" i="141"/>
  <c r="H17" i="141"/>
  <c r="AV16" i="141"/>
  <c r="H16" i="141"/>
  <c r="G16" i="141"/>
  <c r="F16" i="141"/>
  <c r="E16" i="141"/>
  <c r="D16" i="141"/>
  <c r="C16" i="141"/>
  <c r="B16" i="141"/>
  <c r="A16" i="141"/>
  <c r="H14" i="141"/>
  <c r="AV13" i="141"/>
  <c r="H13" i="141"/>
  <c r="G13" i="141"/>
  <c r="F13" i="141"/>
  <c r="E13" i="141"/>
  <c r="D13" i="141"/>
  <c r="C13" i="141"/>
  <c r="B13" i="141"/>
  <c r="A13" i="141"/>
  <c r="H11" i="141"/>
  <c r="H10" i="141"/>
  <c r="G10" i="141"/>
  <c r="F10" i="141"/>
  <c r="E10" i="141"/>
  <c r="D10" i="141"/>
  <c r="C10" i="141"/>
  <c r="B10" i="141"/>
  <c r="A10" i="141"/>
  <c r="AU9" i="141"/>
  <c r="AT9" i="141"/>
  <c r="AS9" i="141"/>
  <c r="AR9" i="141"/>
  <c r="AQ9" i="141"/>
  <c r="AP9" i="141"/>
  <c r="AO9" i="141"/>
  <c r="AN9" i="141"/>
  <c r="AM9" i="141"/>
  <c r="AL9" i="141"/>
  <c r="AK9" i="141"/>
  <c r="AJ9" i="141"/>
  <c r="AI9" i="141"/>
  <c r="AH9" i="141"/>
  <c r="AG9" i="141"/>
  <c r="AF9" i="141"/>
  <c r="AE9" i="141"/>
  <c r="AD9" i="141"/>
  <c r="AC9" i="141"/>
  <c r="AB9" i="141"/>
  <c r="AA9" i="141"/>
  <c r="Z9" i="141"/>
  <c r="Y9" i="141"/>
  <c r="X9" i="141"/>
  <c r="W9" i="141"/>
  <c r="V9" i="141"/>
  <c r="U9" i="141"/>
  <c r="T9" i="141"/>
  <c r="S9" i="141"/>
  <c r="R9" i="141"/>
  <c r="Q9" i="141"/>
  <c r="P9" i="141"/>
  <c r="O9" i="141"/>
  <c r="N9" i="141"/>
  <c r="M9" i="141"/>
  <c r="L9" i="141"/>
  <c r="K9" i="141"/>
  <c r="J9" i="141"/>
  <c r="I9" i="141"/>
  <c r="H9" i="141"/>
  <c r="G9" i="141"/>
  <c r="F9" i="141"/>
  <c r="E9" i="141"/>
  <c r="D9" i="141"/>
  <c r="C9" i="141"/>
  <c r="B9" i="141"/>
  <c r="I7" i="141"/>
  <c r="E7" i="141"/>
  <c r="B7" i="141"/>
  <c r="B6" i="141"/>
  <c r="A6" i="141"/>
  <c r="H26" i="140"/>
  <c r="AV25" i="140"/>
  <c r="H25" i="140"/>
  <c r="G25" i="140"/>
  <c r="F25" i="140"/>
  <c r="E25" i="140"/>
  <c r="D25" i="140"/>
  <c r="C25" i="140"/>
  <c r="B25" i="140"/>
  <c r="A25" i="140"/>
  <c r="H23" i="140"/>
  <c r="AV22" i="140"/>
  <c r="H22" i="140"/>
  <c r="G22" i="140"/>
  <c r="F22" i="140"/>
  <c r="E22" i="140"/>
  <c r="D22" i="140"/>
  <c r="C22" i="140"/>
  <c r="B22" i="140"/>
  <c r="A22" i="140"/>
  <c r="H20" i="140"/>
  <c r="AV19" i="140"/>
  <c r="H19" i="140"/>
  <c r="G19" i="140"/>
  <c r="F19" i="140"/>
  <c r="E19" i="140"/>
  <c r="D19" i="140"/>
  <c r="C19" i="140"/>
  <c r="B19" i="140"/>
  <c r="A19" i="140"/>
  <c r="H17" i="140"/>
  <c r="AV16" i="140"/>
  <c r="H16" i="140"/>
  <c r="G16" i="140"/>
  <c r="F16" i="140"/>
  <c r="E16" i="140"/>
  <c r="D16" i="140"/>
  <c r="C16" i="140"/>
  <c r="B16" i="140"/>
  <c r="A16" i="140"/>
  <c r="H14" i="140"/>
  <c r="AV13" i="140"/>
  <c r="H13" i="140"/>
  <c r="G13" i="140"/>
  <c r="F13" i="140"/>
  <c r="E13" i="140"/>
  <c r="D13" i="140"/>
  <c r="C13" i="140"/>
  <c r="B13" i="140"/>
  <c r="A13" i="140"/>
  <c r="H11" i="140"/>
  <c r="AV10" i="140"/>
  <c r="H10" i="140"/>
  <c r="G10" i="140"/>
  <c r="F10" i="140"/>
  <c r="E10" i="140"/>
  <c r="D10" i="140"/>
  <c r="C10" i="140"/>
  <c r="B10" i="140"/>
  <c r="A10" i="140"/>
  <c r="AU9" i="140"/>
  <c r="AT9" i="140"/>
  <c r="AS9" i="140"/>
  <c r="AR9" i="140"/>
  <c r="AQ9" i="140"/>
  <c r="AP9" i="140"/>
  <c r="AO9" i="140"/>
  <c r="AN9" i="140"/>
  <c r="AM9" i="140"/>
  <c r="AL9" i="140"/>
  <c r="AK9" i="140"/>
  <c r="AJ9" i="140"/>
  <c r="AI9" i="140"/>
  <c r="AH9" i="140"/>
  <c r="AG9" i="140"/>
  <c r="AF9" i="140"/>
  <c r="AE9" i="140"/>
  <c r="AD9" i="140"/>
  <c r="AC9" i="140"/>
  <c r="AB9" i="140"/>
  <c r="AA9" i="140"/>
  <c r="Z9" i="140"/>
  <c r="Y9" i="140"/>
  <c r="X9" i="140"/>
  <c r="W9" i="140"/>
  <c r="V9" i="140"/>
  <c r="U9" i="140"/>
  <c r="T9" i="140"/>
  <c r="S9" i="140"/>
  <c r="R9" i="140"/>
  <c r="Q9" i="140"/>
  <c r="P9" i="140"/>
  <c r="O9" i="140"/>
  <c r="N9" i="140"/>
  <c r="M9" i="140"/>
  <c r="L9" i="140"/>
  <c r="K9" i="140"/>
  <c r="J9" i="140"/>
  <c r="I9" i="140"/>
  <c r="H9" i="140"/>
  <c r="G9" i="140"/>
  <c r="F9" i="140"/>
  <c r="E9" i="140"/>
  <c r="D9" i="140"/>
  <c r="C9" i="140"/>
  <c r="B9" i="140"/>
  <c r="I7" i="140"/>
  <c r="E7" i="140"/>
  <c r="B7" i="140"/>
  <c r="B6" i="140"/>
  <c r="A6" i="140"/>
  <c r="H26" i="139"/>
  <c r="AV25" i="139"/>
  <c r="H25" i="139"/>
  <c r="G25" i="139"/>
  <c r="F25" i="139"/>
  <c r="E25" i="139"/>
  <c r="D25" i="139"/>
  <c r="C25" i="139"/>
  <c r="B25" i="139"/>
  <c r="A25" i="139"/>
  <c r="H23" i="139"/>
  <c r="AV22" i="139"/>
  <c r="BA21" i="14" s="1"/>
  <c r="H22" i="139"/>
  <c r="G22" i="139"/>
  <c r="F22" i="139"/>
  <c r="E22" i="139"/>
  <c r="D22" i="139"/>
  <c r="C22" i="139"/>
  <c r="B22" i="139"/>
  <c r="A22" i="139"/>
  <c r="H20" i="139"/>
  <c r="AV19" i="139"/>
  <c r="BA18" i="14" s="1"/>
  <c r="H19" i="139"/>
  <c r="G19" i="139"/>
  <c r="F19" i="139"/>
  <c r="E19" i="139"/>
  <c r="D19" i="139"/>
  <c r="C19" i="139"/>
  <c r="B19" i="139"/>
  <c r="A19" i="139"/>
  <c r="H17" i="139"/>
  <c r="AV16" i="139"/>
  <c r="BA15" i="14" s="1"/>
  <c r="H16" i="139"/>
  <c r="G16" i="139"/>
  <c r="F16" i="139"/>
  <c r="E16" i="139"/>
  <c r="D16" i="139"/>
  <c r="C16" i="139"/>
  <c r="B16" i="139"/>
  <c r="A16" i="139"/>
  <c r="H14" i="139"/>
  <c r="AV13" i="139"/>
  <c r="BA12" i="14" s="1"/>
  <c r="H13" i="139"/>
  <c r="G13" i="139"/>
  <c r="F13" i="139"/>
  <c r="E13" i="139"/>
  <c r="D13" i="139"/>
  <c r="C13" i="139"/>
  <c r="B13" i="139"/>
  <c r="A13" i="139"/>
  <c r="H11" i="139"/>
  <c r="AV10" i="139"/>
  <c r="BA9" i="14" s="1"/>
  <c r="H10" i="139"/>
  <c r="G10" i="139"/>
  <c r="F10" i="139"/>
  <c r="E10" i="139"/>
  <c r="D10" i="139"/>
  <c r="C10" i="139"/>
  <c r="B10" i="139"/>
  <c r="A10" i="139"/>
  <c r="AU9" i="139"/>
  <c r="AT9" i="139"/>
  <c r="AS9" i="139"/>
  <c r="AR9" i="139"/>
  <c r="AQ9" i="139"/>
  <c r="AP9" i="139"/>
  <c r="AO9" i="139"/>
  <c r="AN9" i="139"/>
  <c r="AM9" i="139"/>
  <c r="AL9" i="139"/>
  <c r="AK9" i="139"/>
  <c r="AJ9" i="139"/>
  <c r="AI9" i="139"/>
  <c r="AH9" i="139"/>
  <c r="AG9" i="139"/>
  <c r="AF9" i="139"/>
  <c r="AE9" i="139"/>
  <c r="AD9" i="139"/>
  <c r="AC9" i="139"/>
  <c r="AB9" i="139"/>
  <c r="AA9" i="139"/>
  <c r="Z9" i="139"/>
  <c r="Y9" i="139"/>
  <c r="X9" i="139"/>
  <c r="W9" i="139"/>
  <c r="V9" i="139"/>
  <c r="U9" i="139"/>
  <c r="T9" i="139"/>
  <c r="S9" i="139"/>
  <c r="R9" i="139"/>
  <c r="Q9" i="139"/>
  <c r="P9" i="139"/>
  <c r="O9" i="139"/>
  <c r="N9" i="139"/>
  <c r="M9" i="139"/>
  <c r="L9" i="139"/>
  <c r="K9" i="139"/>
  <c r="J9" i="139"/>
  <c r="I9" i="139"/>
  <c r="H9" i="139"/>
  <c r="G9" i="139"/>
  <c r="F9" i="139"/>
  <c r="E9" i="139"/>
  <c r="D9" i="139"/>
  <c r="C9" i="139"/>
  <c r="B9" i="139"/>
  <c r="I7" i="139"/>
  <c r="E7" i="139"/>
  <c r="B7" i="139"/>
  <c r="B6" i="139"/>
  <c r="A6" i="139"/>
  <c r="H26" i="138"/>
  <c r="AV25" i="138"/>
  <c r="H25" i="138"/>
  <c r="G25" i="138"/>
  <c r="F25" i="138"/>
  <c r="E25" i="138"/>
  <c r="D25" i="138"/>
  <c r="C25" i="138"/>
  <c r="B25" i="138"/>
  <c r="A25" i="138"/>
  <c r="H23" i="138"/>
  <c r="AV22" i="138"/>
  <c r="AY21" i="14" s="1"/>
  <c r="H22" i="138"/>
  <c r="G22" i="138"/>
  <c r="F22" i="138"/>
  <c r="E22" i="138"/>
  <c r="D22" i="138"/>
  <c r="C22" i="138"/>
  <c r="B22" i="138"/>
  <c r="A22" i="138"/>
  <c r="H20" i="138"/>
  <c r="AV19" i="138"/>
  <c r="AY18" i="14" s="1"/>
  <c r="H19" i="138"/>
  <c r="G19" i="138"/>
  <c r="F19" i="138"/>
  <c r="E19" i="138"/>
  <c r="D19" i="138"/>
  <c r="C19" i="138"/>
  <c r="B19" i="138"/>
  <c r="A19" i="138"/>
  <c r="H17" i="138"/>
  <c r="AV16" i="138"/>
  <c r="AY15" i="14" s="1"/>
  <c r="H16" i="138"/>
  <c r="G16" i="138"/>
  <c r="F16" i="138"/>
  <c r="E16" i="138"/>
  <c r="D16" i="138"/>
  <c r="C16" i="138"/>
  <c r="B16" i="138"/>
  <c r="A16" i="138"/>
  <c r="H14" i="138"/>
  <c r="AV13" i="138"/>
  <c r="H13" i="138"/>
  <c r="G13" i="138"/>
  <c r="F13" i="138"/>
  <c r="E13" i="138"/>
  <c r="D13" i="138"/>
  <c r="C13" i="138"/>
  <c r="B13" i="138"/>
  <c r="A13" i="138"/>
  <c r="H11" i="138"/>
  <c r="AV10" i="138"/>
  <c r="AY9" i="14" s="1"/>
  <c r="H10" i="138"/>
  <c r="G10" i="138"/>
  <c r="F10" i="138"/>
  <c r="E10" i="138"/>
  <c r="D10" i="138"/>
  <c r="C10" i="138"/>
  <c r="B10" i="138"/>
  <c r="A10" i="138"/>
  <c r="AU9" i="138"/>
  <c r="AT9" i="138"/>
  <c r="AS9" i="138"/>
  <c r="AR9" i="138"/>
  <c r="AQ9" i="138"/>
  <c r="AP9" i="138"/>
  <c r="AO9" i="138"/>
  <c r="AN9" i="138"/>
  <c r="AM9" i="138"/>
  <c r="AL9" i="138"/>
  <c r="AK9" i="138"/>
  <c r="AJ9" i="138"/>
  <c r="AI9" i="138"/>
  <c r="AH9" i="138"/>
  <c r="AG9" i="138"/>
  <c r="AF9" i="138"/>
  <c r="AE9" i="138"/>
  <c r="AD9" i="138"/>
  <c r="AC9" i="138"/>
  <c r="AB9" i="138"/>
  <c r="AA9" i="138"/>
  <c r="Z9" i="138"/>
  <c r="Y9" i="138"/>
  <c r="X9" i="138"/>
  <c r="W9" i="138"/>
  <c r="V9" i="138"/>
  <c r="U9" i="138"/>
  <c r="T9" i="138"/>
  <c r="S9" i="138"/>
  <c r="R9" i="138"/>
  <c r="Q9" i="138"/>
  <c r="P9" i="138"/>
  <c r="O9" i="138"/>
  <c r="N9" i="138"/>
  <c r="M9" i="138"/>
  <c r="L9" i="138"/>
  <c r="K9" i="138"/>
  <c r="J9" i="138"/>
  <c r="I9" i="138"/>
  <c r="H9" i="138"/>
  <c r="G9" i="138"/>
  <c r="F9" i="138"/>
  <c r="E9" i="138"/>
  <c r="D9" i="138"/>
  <c r="C9" i="138"/>
  <c r="B9" i="138"/>
  <c r="I7" i="138"/>
  <c r="E7" i="138"/>
  <c r="B7" i="138"/>
  <c r="B6" i="138"/>
  <c r="A6" i="138"/>
  <c r="H26" i="137"/>
  <c r="AV25" i="137"/>
  <c r="H25" i="137"/>
  <c r="G25" i="137"/>
  <c r="F25" i="137"/>
  <c r="E25" i="137"/>
  <c r="D25" i="137"/>
  <c r="C25" i="137"/>
  <c r="B25" i="137"/>
  <c r="A25" i="137"/>
  <c r="H23" i="137"/>
  <c r="AV22" i="137"/>
  <c r="H22" i="137"/>
  <c r="G22" i="137"/>
  <c r="F22" i="137"/>
  <c r="E22" i="137"/>
  <c r="D22" i="137"/>
  <c r="C22" i="137"/>
  <c r="B22" i="137"/>
  <c r="A22" i="137"/>
  <c r="H20" i="137"/>
  <c r="AV19" i="137"/>
  <c r="H19" i="137"/>
  <c r="G19" i="137"/>
  <c r="F19" i="137"/>
  <c r="E19" i="137"/>
  <c r="D19" i="137"/>
  <c r="C19" i="137"/>
  <c r="B19" i="137"/>
  <c r="A19" i="137"/>
  <c r="H17" i="137"/>
  <c r="AV16" i="137"/>
  <c r="AW15" i="14" s="1"/>
  <c r="H16" i="137"/>
  <c r="G16" i="137"/>
  <c r="F16" i="137"/>
  <c r="E16" i="137"/>
  <c r="D16" i="137"/>
  <c r="C16" i="137"/>
  <c r="B16" i="137"/>
  <c r="A16" i="137"/>
  <c r="H14" i="137"/>
  <c r="AV13" i="137"/>
  <c r="H13" i="137"/>
  <c r="G13" i="137"/>
  <c r="F13" i="137"/>
  <c r="E13" i="137"/>
  <c r="D13" i="137"/>
  <c r="C13" i="137"/>
  <c r="B13" i="137"/>
  <c r="A13" i="137"/>
  <c r="H11" i="137"/>
  <c r="AV10" i="137"/>
  <c r="H10" i="137"/>
  <c r="G10" i="137"/>
  <c r="F10" i="137"/>
  <c r="E10" i="137"/>
  <c r="D10" i="137"/>
  <c r="C10" i="137"/>
  <c r="B10" i="137"/>
  <c r="A10" i="137"/>
  <c r="AU9" i="137"/>
  <c r="AT9" i="137"/>
  <c r="AS9" i="137"/>
  <c r="AR9" i="137"/>
  <c r="AQ9" i="137"/>
  <c r="AP9" i="137"/>
  <c r="AO9" i="137"/>
  <c r="AN9" i="137"/>
  <c r="AM9" i="137"/>
  <c r="AL9" i="137"/>
  <c r="AK9" i="137"/>
  <c r="AJ9" i="137"/>
  <c r="AI9" i="137"/>
  <c r="AH9" i="137"/>
  <c r="AG9" i="137"/>
  <c r="AF9" i="137"/>
  <c r="AE9" i="137"/>
  <c r="AD9" i="137"/>
  <c r="AC9" i="137"/>
  <c r="AB9" i="137"/>
  <c r="AA9" i="137"/>
  <c r="Z9" i="137"/>
  <c r="Y9" i="137"/>
  <c r="X9" i="137"/>
  <c r="W9" i="137"/>
  <c r="V9" i="137"/>
  <c r="U9" i="137"/>
  <c r="T9" i="137"/>
  <c r="S9" i="137"/>
  <c r="R9" i="137"/>
  <c r="Q9" i="137"/>
  <c r="P9" i="137"/>
  <c r="O9" i="137"/>
  <c r="N9" i="137"/>
  <c r="M9" i="137"/>
  <c r="L9" i="137"/>
  <c r="K9" i="137"/>
  <c r="J9" i="137"/>
  <c r="I9" i="137"/>
  <c r="H9" i="137"/>
  <c r="G9" i="137"/>
  <c r="F9" i="137"/>
  <c r="E9" i="137"/>
  <c r="D9" i="137"/>
  <c r="C9" i="137"/>
  <c r="B9" i="137"/>
  <c r="I7" i="137"/>
  <c r="E7" i="137"/>
  <c r="B7" i="137"/>
  <c r="B6" i="137"/>
  <c r="A6" i="137"/>
  <c r="H26" i="136"/>
  <c r="AV25" i="136"/>
  <c r="H25" i="136"/>
  <c r="G25" i="136"/>
  <c r="F25" i="136"/>
  <c r="E25" i="136"/>
  <c r="D25" i="136"/>
  <c r="C25" i="136"/>
  <c r="B25" i="136"/>
  <c r="A25" i="136"/>
  <c r="H23" i="136"/>
  <c r="AV22" i="136"/>
  <c r="H22" i="136"/>
  <c r="G22" i="136"/>
  <c r="F22" i="136"/>
  <c r="E22" i="136"/>
  <c r="D22" i="136"/>
  <c r="C22" i="136"/>
  <c r="B22" i="136"/>
  <c r="A22" i="136"/>
  <c r="H20" i="136"/>
  <c r="AV19" i="136"/>
  <c r="AU18" i="14" s="1"/>
  <c r="H19" i="136"/>
  <c r="G19" i="136"/>
  <c r="F19" i="136"/>
  <c r="E19" i="136"/>
  <c r="D19" i="136"/>
  <c r="C19" i="136"/>
  <c r="B19" i="136"/>
  <c r="A19" i="136"/>
  <c r="H17" i="136"/>
  <c r="AV16" i="136"/>
  <c r="AU15" i="14" s="1"/>
  <c r="H16" i="136"/>
  <c r="G16" i="136"/>
  <c r="F16" i="136"/>
  <c r="E16" i="136"/>
  <c r="D16" i="136"/>
  <c r="C16" i="136"/>
  <c r="B16" i="136"/>
  <c r="A16" i="136"/>
  <c r="H14" i="136"/>
  <c r="AV13" i="136"/>
  <c r="H13" i="136"/>
  <c r="G13" i="136"/>
  <c r="F13" i="136"/>
  <c r="E13" i="136"/>
  <c r="D13" i="136"/>
  <c r="C13" i="136"/>
  <c r="B13" i="136"/>
  <c r="A13" i="136"/>
  <c r="H11" i="136"/>
  <c r="AV10" i="136"/>
  <c r="H10" i="136"/>
  <c r="G10" i="136"/>
  <c r="F10" i="136"/>
  <c r="E10" i="136"/>
  <c r="D10" i="136"/>
  <c r="C10" i="136"/>
  <c r="B10" i="136"/>
  <c r="A10" i="136"/>
  <c r="AU9" i="136"/>
  <c r="AT9" i="136"/>
  <c r="AS9" i="136"/>
  <c r="AR9" i="136"/>
  <c r="AQ9" i="136"/>
  <c r="AP9" i="136"/>
  <c r="AO9" i="136"/>
  <c r="AN9" i="136"/>
  <c r="AM9" i="136"/>
  <c r="AL9" i="136"/>
  <c r="AK9" i="136"/>
  <c r="AJ9" i="136"/>
  <c r="AI9" i="136"/>
  <c r="AH9" i="136"/>
  <c r="AG9" i="136"/>
  <c r="AF9" i="136"/>
  <c r="AE9" i="136"/>
  <c r="AD9" i="136"/>
  <c r="AC9" i="136"/>
  <c r="AB9" i="136"/>
  <c r="AA9" i="136"/>
  <c r="Z9" i="136"/>
  <c r="Y9" i="136"/>
  <c r="X9" i="136"/>
  <c r="W9" i="136"/>
  <c r="V9" i="136"/>
  <c r="U9" i="136"/>
  <c r="T9" i="136"/>
  <c r="S9" i="136"/>
  <c r="R9" i="136"/>
  <c r="Q9" i="136"/>
  <c r="P9" i="136"/>
  <c r="O9" i="136"/>
  <c r="N9" i="136"/>
  <c r="M9" i="136"/>
  <c r="L9" i="136"/>
  <c r="K9" i="136"/>
  <c r="J9" i="136"/>
  <c r="I9" i="136"/>
  <c r="H9" i="136"/>
  <c r="G9" i="136"/>
  <c r="F9" i="136"/>
  <c r="E9" i="136"/>
  <c r="D9" i="136"/>
  <c r="C9" i="136"/>
  <c r="B9" i="136"/>
  <c r="I7" i="136"/>
  <c r="E7" i="136"/>
  <c r="B7" i="136"/>
  <c r="B6" i="136"/>
  <c r="A6" i="136"/>
  <c r="H26" i="135"/>
  <c r="AV25" i="135"/>
  <c r="AS24" i="14" s="1"/>
  <c r="H25" i="135"/>
  <c r="G25" i="135"/>
  <c r="F25" i="135"/>
  <c r="E25" i="135"/>
  <c r="D25" i="135"/>
  <c r="C25" i="135"/>
  <c r="B25" i="135"/>
  <c r="A25" i="135"/>
  <c r="H23" i="135"/>
  <c r="AV22" i="135"/>
  <c r="H22" i="135"/>
  <c r="G22" i="135"/>
  <c r="F22" i="135"/>
  <c r="E22" i="135"/>
  <c r="D22" i="135"/>
  <c r="C22" i="135"/>
  <c r="B22" i="135"/>
  <c r="A22" i="135"/>
  <c r="H20" i="135"/>
  <c r="AV19" i="135"/>
  <c r="H19" i="135"/>
  <c r="G19" i="135"/>
  <c r="F19" i="135"/>
  <c r="E19" i="135"/>
  <c r="D19" i="135"/>
  <c r="C19" i="135"/>
  <c r="B19" i="135"/>
  <c r="A19" i="135"/>
  <c r="H17" i="135"/>
  <c r="AV16" i="135"/>
  <c r="AS15" i="14" s="1"/>
  <c r="H16" i="135"/>
  <c r="G16" i="135"/>
  <c r="F16" i="135"/>
  <c r="E16" i="135"/>
  <c r="D16" i="135"/>
  <c r="C16" i="135"/>
  <c r="B16" i="135"/>
  <c r="A16" i="135"/>
  <c r="H14" i="135"/>
  <c r="AV13" i="135"/>
  <c r="AS12" i="14" s="1"/>
  <c r="H13" i="135"/>
  <c r="G13" i="135"/>
  <c r="F13" i="135"/>
  <c r="E13" i="135"/>
  <c r="D13" i="135"/>
  <c r="C13" i="135"/>
  <c r="B13" i="135"/>
  <c r="A13" i="135"/>
  <c r="H11" i="135"/>
  <c r="AV10" i="135"/>
  <c r="H10" i="135"/>
  <c r="G10" i="135"/>
  <c r="F10" i="135"/>
  <c r="E10" i="135"/>
  <c r="D10" i="135"/>
  <c r="C10" i="135"/>
  <c r="B10" i="135"/>
  <c r="A10" i="135"/>
  <c r="AU9" i="135"/>
  <c r="AT9" i="135"/>
  <c r="AS9" i="135"/>
  <c r="AR9" i="135"/>
  <c r="AQ9" i="135"/>
  <c r="AP9" i="135"/>
  <c r="AO9" i="135"/>
  <c r="AN9" i="135"/>
  <c r="AM9" i="135"/>
  <c r="AL9" i="135"/>
  <c r="AK9" i="135"/>
  <c r="AJ9" i="135"/>
  <c r="AI9" i="135"/>
  <c r="AH9" i="135"/>
  <c r="AG9" i="135"/>
  <c r="AF9" i="135"/>
  <c r="AE9" i="135"/>
  <c r="AD9" i="135"/>
  <c r="AC9" i="135"/>
  <c r="AB9" i="135"/>
  <c r="AA9" i="135"/>
  <c r="Z9" i="135"/>
  <c r="Y9" i="135"/>
  <c r="X9" i="135"/>
  <c r="W9" i="135"/>
  <c r="V9" i="135"/>
  <c r="U9" i="135"/>
  <c r="T9" i="135"/>
  <c r="S9" i="135"/>
  <c r="R9" i="135"/>
  <c r="Q9" i="135"/>
  <c r="P9" i="135"/>
  <c r="O9" i="135"/>
  <c r="N9" i="135"/>
  <c r="M9" i="135"/>
  <c r="L9" i="135"/>
  <c r="K9" i="135"/>
  <c r="J9" i="135"/>
  <c r="I9" i="135"/>
  <c r="H9" i="135"/>
  <c r="G9" i="135"/>
  <c r="F9" i="135"/>
  <c r="E9" i="135"/>
  <c r="D9" i="135"/>
  <c r="C9" i="135"/>
  <c r="B9" i="135"/>
  <c r="I7" i="135"/>
  <c r="E7" i="135"/>
  <c r="B7" i="135"/>
  <c r="B6" i="135"/>
  <c r="A6" i="135"/>
  <c r="H26" i="134"/>
  <c r="AV25" i="134"/>
  <c r="H25" i="134"/>
  <c r="G25" i="134"/>
  <c r="F25" i="134"/>
  <c r="E25" i="134"/>
  <c r="D25" i="134"/>
  <c r="C25" i="134"/>
  <c r="B25" i="134"/>
  <c r="A25" i="134"/>
  <c r="H23" i="134"/>
  <c r="AV22" i="134"/>
  <c r="H22" i="134"/>
  <c r="G22" i="134"/>
  <c r="F22" i="134"/>
  <c r="E22" i="134"/>
  <c r="D22" i="134"/>
  <c r="C22" i="134"/>
  <c r="B22" i="134"/>
  <c r="A22" i="134"/>
  <c r="H20" i="134"/>
  <c r="AV19" i="134"/>
  <c r="H19" i="134"/>
  <c r="G19" i="134"/>
  <c r="F19" i="134"/>
  <c r="E19" i="134"/>
  <c r="D19" i="134"/>
  <c r="C19" i="134"/>
  <c r="B19" i="134"/>
  <c r="A19" i="134"/>
  <c r="H17" i="134"/>
  <c r="AV16" i="134"/>
  <c r="H16" i="134"/>
  <c r="G16" i="134"/>
  <c r="F16" i="134"/>
  <c r="E16" i="134"/>
  <c r="D16" i="134"/>
  <c r="C16" i="134"/>
  <c r="B16" i="134"/>
  <c r="A16" i="134"/>
  <c r="H14" i="134"/>
  <c r="AV13" i="134"/>
  <c r="H13" i="134"/>
  <c r="G13" i="134"/>
  <c r="F13" i="134"/>
  <c r="E13" i="134"/>
  <c r="D13" i="134"/>
  <c r="C13" i="134"/>
  <c r="B13" i="134"/>
  <c r="A13" i="134"/>
  <c r="H11" i="134"/>
  <c r="AV10" i="134"/>
  <c r="H10" i="134"/>
  <c r="G10" i="134"/>
  <c r="F10" i="134"/>
  <c r="E10" i="134"/>
  <c r="D10" i="134"/>
  <c r="C10" i="134"/>
  <c r="B10" i="134"/>
  <c r="A10" i="134"/>
  <c r="AU9" i="134"/>
  <c r="AT9" i="134"/>
  <c r="AS9" i="134"/>
  <c r="AR9" i="134"/>
  <c r="AQ9" i="134"/>
  <c r="AP9" i="134"/>
  <c r="AO9" i="134"/>
  <c r="AN9" i="134"/>
  <c r="AM9" i="134"/>
  <c r="AL9" i="134"/>
  <c r="AK9" i="134"/>
  <c r="AJ9" i="134"/>
  <c r="AI9" i="134"/>
  <c r="AH9" i="134"/>
  <c r="AG9" i="134"/>
  <c r="AF9" i="134"/>
  <c r="AE9" i="134"/>
  <c r="AD9" i="134"/>
  <c r="AC9" i="134"/>
  <c r="AB9" i="134"/>
  <c r="AA9" i="134"/>
  <c r="Z9" i="134"/>
  <c r="Y9" i="134"/>
  <c r="X9" i="134"/>
  <c r="W9" i="134"/>
  <c r="V9" i="134"/>
  <c r="U9" i="134"/>
  <c r="T9" i="134"/>
  <c r="S9" i="134"/>
  <c r="R9" i="134"/>
  <c r="Q9" i="134"/>
  <c r="P9" i="134"/>
  <c r="O9" i="134"/>
  <c r="N9" i="134"/>
  <c r="M9" i="134"/>
  <c r="L9" i="134"/>
  <c r="K9" i="134"/>
  <c r="J9" i="134"/>
  <c r="I9" i="134"/>
  <c r="H9" i="134"/>
  <c r="G9" i="134"/>
  <c r="F9" i="134"/>
  <c r="E9" i="134"/>
  <c r="D9" i="134"/>
  <c r="C9" i="134"/>
  <c r="B9" i="134"/>
  <c r="I7" i="134"/>
  <c r="E7" i="134"/>
  <c r="B7" i="134"/>
  <c r="B6" i="134"/>
  <c r="A6" i="134"/>
  <c r="H26" i="133"/>
  <c r="AV25" i="133"/>
  <c r="H25" i="133"/>
  <c r="G25" i="133"/>
  <c r="F25" i="133"/>
  <c r="E25" i="133"/>
  <c r="D25" i="133"/>
  <c r="C25" i="133"/>
  <c r="B25" i="133"/>
  <c r="A25" i="133"/>
  <c r="H23" i="133"/>
  <c r="AV22" i="133"/>
  <c r="AQ21" i="14" s="1"/>
  <c r="H22" i="133"/>
  <c r="G22" i="133"/>
  <c r="F22" i="133"/>
  <c r="E22" i="133"/>
  <c r="D22" i="133"/>
  <c r="C22" i="133"/>
  <c r="B22" i="133"/>
  <c r="A22" i="133"/>
  <c r="H20" i="133"/>
  <c r="AV19" i="133"/>
  <c r="H19" i="133"/>
  <c r="G19" i="133"/>
  <c r="F19" i="133"/>
  <c r="E19" i="133"/>
  <c r="D19" i="133"/>
  <c r="C19" i="133"/>
  <c r="B19" i="133"/>
  <c r="A19" i="133"/>
  <c r="H17" i="133"/>
  <c r="AV16" i="133"/>
  <c r="AQ15" i="14" s="1"/>
  <c r="H16" i="133"/>
  <c r="G16" i="133"/>
  <c r="F16" i="133"/>
  <c r="E16" i="133"/>
  <c r="D16" i="133"/>
  <c r="C16" i="133"/>
  <c r="B16" i="133"/>
  <c r="A16" i="133"/>
  <c r="H14" i="133"/>
  <c r="AV13" i="133"/>
  <c r="H13" i="133"/>
  <c r="G13" i="133"/>
  <c r="F13" i="133"/>
  <c r="E13" i="133"/>
  <c r="D13" i="133"/>
  <c r="C13" i="133"/>
  <c r="B13" i="133"/>
  <c r="A13" i="133"/>
  <c r="H11" i="133"/>
  <c r="AV10" i="133"/>
  <c r="H10" i="133"/>
  <c r="G10" i="133"/>
  <c r="F10" i="133"/>
  <c r="E10" i="133"/>
  <c r="D10" i="133"/>
  <c r="C10" i="133"/>
  <c r="B10" i="133"/>
  <c r="A10" i="133"/>
  <c r="AU9" i="133"/>
  <c r="AT9" i="133"/>
  <c r="AS9" i="133"/>
  <c r="AR9" i="133"/>
  <c r="AQ9" i="133"/>
  <c r="AP9" i="133"/>
  <c r="AO9" i="133"/>
  <c r="AN9" i="133"/>
  <c r="AM9" i="133"/>
  <c r="AL9" i="133"/>
  <c r="AK9" i="133"/>
  <c r="AJ9" i="133"/>
  <c r="AI9" i="133"/>
  <c r="AH9" i="133"/>
  <c r="AG9" i="133"/>
  <c r="AF9" i="133"/>
  <c r="AE9" i="133"/>
  <c r="AD9" i="133"/>
  <c r="AC9" i="133"/>
  <c r="AB9" i="133"/>
  <c r="AA9" i="133"/>
  <c r="Z9" i="133"/>
  <c r="Y9" i="133"/>
  <c r="X9" i="133"/>
  <c r="W9" i="133"/>
  <c r="V9" i="133"/>
  <c r="U9" i="133"/>
  <c r="T9" i="133"/>
  <c r="S9" i="133"/>
  <c r="R9" i="133"/>
  <c r="Q9" i="133"/>
  <c r="P9" i="133"/>
  <c r="O9" i="133"/>
  <c r="N9" i="133"/>
  <c r="M9" i="133"/>
  <c r="L9" i="133"/>
  <c r="K9" i="133"/>
  <c r="J9" i="133"/>
  <c r="I9" i="133"/>
  <c r="H9" i="133"/>
  <c r="G9" i="133"/>
  <c r="F9" i="133"/>
  <c r="E9" i="133"/>
  <c r="D9" i="133"/>
  <c r="C9" i="133"/>
  <c r="B9" i="133"/>
  <c r="I7" i="133"/>
  <c r="E7" i="133"/>
  <c r="B7" i="133"/>
  <c r="B6" i="133"/>
  <c r="A6" i="133"/>
  <c r="H26" i="132"/>
  <c r="AV25" i="132"/>
  <c r="H25" i="132"/>
  <c r="G25" i="132"/>
  <c r="F25" i="132"/>
  <c r="E25" i="132"/>
  <c r="D25" i="132"/>
  <c r="C25" i="132"/>
  <c r="B25" i="132"/>
  <c r="A25" i="132"/>
  <c r="H23" i="132"/>
  <c r="AV22" i="132"/>
  <c r="AO21" i="14" s="1"/>
  <c r="H22" i="132"/>
  <c r="G22" i="132"/>
  <c r="F22" i="132"/>
  <c r="E22" i="132"/>
  <c r="D22" i="132"/>
  <c r="C22" i="132"/>
  <c r="B22" i="132"/>
  <c r="A22" i="132"/>
  <c r="H20" i="132"/>
  <c r="AV19" i="132"/>
  <c r="H19" i="132"/>
  <c r="G19" i="132"/>
  <c r="F19" i="132"/>
  <c r="E19" i="132"/>
  <c r="D19" i="132"/>
  <c r="C19" i="132"/>
  <c r="B19" i="132"/>
  <c r="A19" i="132"/>
  <c r="H17" i="132"/>
  <c r="AV16" i="132"/>
  <c r="H16" i="132"/>
  <c r="G16" i="132"/>
  <c r="F16" i="132"/>
  <c r="E16" i="132"/>
  <c r="D16" i="132"/>
  <c r="C16" i="132"/>
  <c r="B16" i="132"/>
  <c r="A16" i="132"/>
  <c r="H14" i="132"/>
  <c r="AV13" i="132"/>
  <c r="H13" i="132"/>
  <c r="G13" i="132"/>
  <c r="F13" i="132"/>
  <c r="E13" i="132"/>
  <c r="D13" i="132"/>
  <c r="C13" i="132"/>
  <c r="B13" i="132"/>
  <c r="A13" i="132"/>
  <c r="H11" i="132"/>
  <c r="AV10" i="132"/>
  <c r="AO9" i="14" s="1"/>
  <c r="H10" i="132"/>
  <c r="G10" i="132"/>
  <c r="F10" i="132"/>
  <c r="E10" i="132"/>
  <c r="D10" i="132"/>
  <c r="C10" i="132"/>
  <c r="B10" i="132"/>
  <c r="A10" i="132"/>
  <c r="AU9" i="132"/>
  <c r="AT9" i="132"/>
  <c r="AS9" i="132"/>
  <c r="AR9" i="132"/>
  <c r="AQ9" i="132"/>
  <c r="AP9" i="132"/>
  <c r="AO9" i="132"/>
  <c r="AN9" i="132"/>
  <c r="AM9" i="132"/>
  <c r="AL9" i="132"/>
  <c r="AK9" i="132"/>
  <c r="AJ9" i="132"/>
  <c r="AI9" i="132"/>
  <c r="AH9" i="132"/>
  <c r="AG9" i="132"/>
  <c r="AF9" i="132"/>
  <c r="AE9" i="132"/>
  <c r="AD9" i="132"/>
  <c r="AC9" i="132"/>
  <c r="AB9" i="132"/>
  <c r="AA9" i="132"/>
  <c r="Z9" i="132"/>
  <c r="Y9" i="132"/>
  <c r="X9" i="132"/>
  <c r="W9" i="132"/>
  <c r="V9" i="132"/>
  <c r="U9" i="132"/>
  <c r="T9" i="132"/>
  <c r="S9" i="132"/>
  <c r="R9" i="132"/>
  <c r="Q9" i="132"/>
  <c r="P9" i="132"/>
  <c r="O9" i="132"/>
  <c r="N9" i="132"/>
  <c r="M9" i="132"/>
  <c r="L9" i="132"/>
  <c r="K9" i="132"/>
  <c r="J9" i="132"/>
  <c r="I9" i="132"/>
  <c r="H9" i="132"/>
  <c r="G9" i="132"/>
  <c r="F9" i="132"/>
  <c r="E9" i="132"/>
  <c r="D9" i="132"/>
  <c r="C9" i="132"/>
  <c r="B9" i="132"/>
  <c r="I7" i="132"/>
  <c r="E7" i="132"/>
  <c r="B7" i="132"/>
  <c r="B6" i="132"/>
  <c r="A6" i="132"/>
  <c r="H26" i="131"/>
  <c r="AV25" i="131"/>
  <c r="H25" i="131"/>
  <c r="G25" i="131"/>
  <c r="F25" i="131"/>
  <c r="E25" i="131"/>
  <c r="D25" i="131"/>
  <c r="C25" i="131"/>
  <c r="B25" i="131"/>
  <c r="A25" i="131"/>
  <c r="H23" i="131"/>
  <c r="AV22" i="131"/>
  <c r="AM21" i="14" s="1"/>
  <c r="H22" i="131"/>
  <c r="G22" i="131"/>
  <c r="F22" i="131"/>
  <c r="E22" i="131"/>
  <c r="D22" i="131"/>
  <c r="C22" i="131"/>
  <c r="B22" i="131"/>
  <c r="A22" i="131"/>
  <c r="H20" i="131"/>
  <c r="AV19" i="131"/>
  <c r="AM18" i="14" s="1"/>
  <c r="H19" i="131"/>
  <c r="G19" i="131"/>
  <c r="F19" i="131"/>
  <c r="E19" i="131"/>
  <c r="D19" i="131"/>
  <c r="C19" i="131"/>
  <c r="B19" i="131"/>
  <c r="A19" i="131"/>
  <c r="H17" i="131"/>
  <c r="AV16" i="131"/>
  <c r="H16" i="131"/>
  <c r="G16" i="131"/>
  <c r="F16" i="131"/>
  <c r="E16" i="131"/>
  <c r="D16" i="131"/>
  <c r="C16" i="131"/>
  <c r="B16" i="131"/>
  <c r="A16" i="131"/>
  <c r="H14" i="131"/>
  <c r="AV13" i="131"/>
  <c r="H13" i="131"/>
  <c r="G13" i="131"/>
  <c r="F13" i="131"/>
  <c r="E13" i="131"/>
  <c r="D13" i="131"/>
  <c r="C13" i="131"/>
  <c r="B13" i="131"/>
  <c r="A13" i="131"/>
  <c r="H11" i="131"/>
  <c r="AV10" i="131"/>
  <c r="AM9" i="14" s="1"/>
  <c r="H10" i="131"/>
  <c r="G10" i="131"/>
  <c r="F10" i="131"/>
  <c r="E10" i="131"/>
  <c r="D10" i="131"/>
  <c r="C10" i="131"/>
  <c r="B10" i="131"/>
  <c r="A10" i="131"/>
  <c r="AU9" i="131"/>
  <c r="AT9" i="131"/>
  <c r="AS9" i="131"/>
  <c r="AR9" i="131"/>
  <c r="AQ9" i="131"/>
  <c r="AP9" i="131"/>
  <c r="AO9" i="131"/>
  <c r="AN9" i="131"/>
  <c r="AM9" i="131"/>
  <c r="AL9" i="131"/>
  <c r="AK9" i="131"/>
  <c r="AJ9" i="131"/>
  <c r="AI9" i="131"/>
  <c r="AH9" i="131"/>
  <c r="AG9" i="131"/>
  <c r="AF9" i="131"/>
  <c r="AE9" i="131"/>
  <c r="AD9" i="131"/>
  <c r="AC9" i="131"/>
  <c r="AB9" i="131"/>
  <c r="AA9" i="131"/>
  <c r="Z9" i="131"/>
  <c r="Y9" i="131"/>
  <c r="X9" i="131"/>
  <c r="W9" i="131"/>
  <c r="V9" i="131"/>
  <c r="U9" i="131"/>
  <c r="T9" i="131"/>
  <c r="S9" i="131"/>
  <c r="R9" i="131"/>
  <c r="Q9" i="131"/>
  <c r="P9" i="131"/>
  <c r="O9" i="131"/>
  <c r="N9" i="131"/>
  <c r="M9" i="131"/>
  <c r="L9" i="131"/>
  <c r="K9" i="131"/>
  <c r="J9" i="131"/>
  <c r="I9" i="131"/>
  <c r="H9" i="131"/>
  <c r="G9" i="131"/>
  <c r="F9" i="131"/>
  <c r="E9" i="131"/>
  <c r="D9" i="131"/>
  <c r="C9" i="131"/>
  <c r="B9" i="131"/>
  <c r="I7" i="131"/>
  <c r="E7" i="131"/>
  <c r="B7" i="131"/>
  <c r="B6" i="131"/>
  <c r="A6" i="131"/>
  <c r="H26" i="130"/>
  <c r="AV25" i="130"/>
  <c r="H25" i="130"/>
  <c r="G25" i="130"/>
  <c r="F25" i="130"/>
  <c r="E25" i="130"/>
  <c r="D25" i="130"/>
  <c r="C25" i="130"/>
  <c r="B25" i="130"/>
  <c r="A25" i="130"/>
  <c r="H23" i="130"/>
  <c r="AV22" i="130"/>
  <c r="H22" i="130"/>
  <c r="G22" i="130"/>
  <c r="F22" i="130"/>
  <c r="E22" i="130"/>
  <c r="D22" i="130"/>
  <c r="C22" i="130"/>
  <c r="B22" i="130"/>
  <c r="A22" i="130"/>
  <c r="H20" i="130"/>
  <c r="AV19" i="130"/>
  <c r="H19" i="130"/>
  <c r="G19" i="130"/>
  <c r="F19" i="130"/>
  <c r="E19" i="130"/>
  <c r="D19" i="130"/>
  <c r="C19" i="130"/>
  <c r="B19" i="130"/>
  <c r="A19" i="130"/>
  <c r="H17" i="130"/>
  <c r="AV16" i="130"/>
  <c r="H16" i="130"/>
  <c r="G16" i="130"/>
  <c r="F16" i="130"/>
  <c r="E16" i="130"/>
  <c r="D16" i="130"/>
  <c r="C16" i="130"/>
  <c r="B16" i="130"/>
  <c r="A16" i="130"/>
  <c r="H14" i="130"/>
  <c r="AV13" i="130"/>
  <c r="H13" i="130"/>
  <c r="G13" i="130"/>
  <c r="F13" i="130"/>
  <c r="E13" i="130"/>
  <c r="D13" i="130"/>
  <c r="C13" i="130"/>
  <c r="B13" i="130"/>
  <c r="A13" i="130"/>
  <c r="H11" i="130"/>
  <c r="AV10" i="130"/>
  <c r="H10" i="130"/>
  <c r="G10" i="130"/>
  <c r="F10" i="130"/>
  <c r="E10" i="130"/>
  <c r="D10" i="130"/>
  <c r="C10" i="130"/>
  <c r="B10" i="130"/>
  <c r="A10" i="130"/>
  <c r="AU9" i="130"/>
  <c r="AT9" i="130"/>
  <c r="AS9" i="130"/>
  <c r="AR9" i="130"/>
  <c r="AQ9" i="130"/>
  <c r="AP9" i="130"/>
  <c r="AO9" i="130"/>
  <c r="AN9" i="130"/>
  <c r="AM9" i="130"/>
  <c r="AL9" i="130"/>
  <c r="AK9" i="130"/>
  <c r="AJ9" i="130"/>
  <c r="AI9" i="130"/>
  <c r="AH9" i="130"/>
  <c r="AG9" i="130"/>
  <c r="AF9" i="130"/>
  <c r="AE9" i="130"/>
  <c r="AD9" i="130"/>
  <c r="AC9" i="130"/>
  <c r="AB9" i="130"/>
  <c r="AA9" i="130"/>
  <c r="Z9" i="130"/>
  <c r="Y9" i="130"/>
  <c r="X9" i="130"/>
  <c r="W9" i="130"/>
  <c r="V9" i="130"/>
  <c r="U9" i="130"/>
  <c r="T9" i="130"/>
  <c r="S9" i="130"/>
  <c r="R9" i="130"/>
  <c r="Q9" i="130"/>
  <c r="P9" i="130"/>
  <c r="O9" i="130"/>
  <c r="N9" i="130"/>
  <c r="M9" i="130"/>
  <c r="L9" i="130"/>
  <c r="K9" i="130"/>
  <c r="J9" i="130"/>
  <c r="I9" i="130"/>
  <c r="H9" i="130"/>
  <c r="G9" i="130"/>
  <c r="F9" i="130"/>
  <c r="E9" i="130"/>
  <c r="D9" i="130"/>
  <c r="C9" i="130"/>
  <c r="B9" i="130"/>
  <c r="I7" i="130"/>
  <c r="E7" i="130"/>
  <c r="B7" i="130"/>
  <c r="B6" i="130"/>
  <c r="A6" i="130"/>
  <c r="H26" i="129"/>
  <c r="AV25" i="129"/>
  <c r="H25" i="129"/>
  <c r="G25" i="129"/>
  <c r="F25" i="129"/>
  <c r="E25" i="129"/>
  <c r="D25" i="129"/>
  <c r="C25" i="129"/>
  <c r="B25" i="129"/>
  <c r="A25" i="129"/>
  <c r="H23" i="129"/>
  <c r="AV22" i="129"/>
  <c r="H22" i="129"/>
  <c r="G22" i="129"/>
  <c r="F22" i="129"/>
  <c r="E22" i="129"/>
  <c r="D22" i="129"/>
  <c r="C22" i="129"/>
  <c r="B22" i="129"/>
  <c r="A22" i="129"/>
  <c r="H20" i="129"/>
  <c r="AV19" i="129"/>
  <c r="H19" i="129"/>
  <c r="G19" i="129"/>
  <c r="F19" i="129"/>
  <c r="E19" i="129"/>
  <c r="D19" i="129"/>
  <c r="C19" i="129"/>
  <c r="B19" i="129"/>
  <c r="A19" i="129"/>
  <c r="H17" i="129"/>
  <c r="AV16" i="129"/>
  <c r="H16" i="129"/>
  <c r="G16" i="129"/>
  <c r="F16" i="129"/>
  <c r="E16" i="129"/>
  <c r="D16" i="129"/>
  <c r="C16" i="129"/>
  <c r="B16" i="129"/>
  <c r="A16" i="129"/>
  <c r="H14" i="129"/>
  <c r="AV13" i="129"/>
  <c r="H13" i="129"/>
  <c r="G13" i="129"/>
  <c r="F13" i="129"/>
  <c r="E13" i="129"/>
  <c r="D13" i="129"/>
  <c r="C13" i="129"/>
  <c r="B13" i="129"/>
  <c r="A13" i="129"/>
  <c r="H11" i="129"/>
  <c r="AV10" i="129"/>
  <c r="H10" i="129"/>
  <c r="G10" i="129"/>
  <c r="F10" i="129"/>
  <c r="E10" i="129"/>
  <c r="D10" i="129"/>
  <c r="C10" i="129"/>
  <c r="B10" i="129"/>
  <c r="A10" i="129"/>
  <c r="AU9" i="129"/>
  <c r="AT9" i="129"/>
  <c r="AS9" i="129"/>
  <c r="AR9" i="129"/>
  <c r="AQ9" i="129"/>
  <c r="AP9" i="129"/>
  <c r="AO9" i="129"/>
  <c r="AN9" i="129"/>
  <c r="AM9" i="129"/>
  <c r="AL9" i="129"/>
  <c r="AK9" i="129"/>
  <c r="AJ9" i="129"/>
  <c r="AI9" i="129"/>
  <c r="AH9" i="129"/>
  <c r="AG9" i="129"/>
  <c r="AF9" i="129"/>
  <c r="AE9" i="129"/>
  <c r="AD9" i="129"/>
  <c r="AC9" i="129"/>
  <c r="AB9" i="129"/>
  <c r="AA9" i="129"/>
  <c r="Z9" i="129"/>
  <c r="Y9" i="129"/>
  <c r="X9" i="129"/>
  <c r="W9" i="129"/>
  <c r="V9" i="129"/>
  <c r="U9" i="129"/>
  <c r="T9" i="129"/>
  <c r="S9" i="129"/>
  <c r="R9" i="129"/>
  <c r="Q9" i="129"/>
  <c r="P9" i="129"/>
  <c r="O9" i="129"/>
  <c r="N9" i="129"/>
  <c r="M9" i="129"/>
  <c r="L9" i="129"/>
  <c r="K9" i="129"/>
  <c r="J9" i="129"/>
  <c r="I9" i="129"/>
  <c r="H9" i="129"/>
  <c r="G9" i="129"/>
  <c r="F9" i="129"/>
  <c r="E9" i="129"/>
  <c r="D9" i="129"/>
  <c r="C9" i="129"/>
  <c r="B9" i="129"/>
  <c r="I7" i="129"/>
  <c r="E7" i="129"/>
  <c r="B7" i="129"/>
  <c r="B6" i="129"/>
  <c r="A6" i="129"/>
  <c r="H26" i="128"/>
  <c r="H25" i="128"/>
  <c r="G25" i="128"/>
  <c r="F25" i="128"/>
  <c r="E25" i="128"/>
  <c r="D25" i="128"/>
  <c r="C25" i="128"/>
  <c r="B25" i="128"/>
  <c r="A25" i="128"/>
  <c r="H23" i="128"/>
  <c r="AV22" i="128"/>
  <c r="H22" i="128"/>
  <c r="G22" i="128"/>
  <c r="F22" i="128"/>
  <c r="E22" i="128"/>
  <c r="D22" i="128"/>
  <c r="C22" i="128"/>
  <c r="B22" i="128"/>
  <c r="A22" i="128"/>
  <c r="H20" i="128"/>
  <c r="AV19" i="128"/>
  <c r="H19" i="128"/>
  <c r="G19" i="128"/>
  <c r="F19" i="128"/>
  <c r="E19" i="128"/>
  <c r="D19" i="128"/>
  <c r="C19" i="128"/>
  <c r="B19" i="128"/>
  <c r="A19" i="128"/>
  <c r="H17" i="128"/>
  <c r="AV16" i="128"/>
  <c r="AI15" i="14" s="1"/>
  <c r="H16" i="128"/>
  <c r="G16" i="128"/>
  <c r="F16" i="128"/>
  <c r="E16" i="128"/>
  <c r="D16" i="128"/>
  <c r="C16" i="128"/>
  <c r="B16" i="128"/>
  <c r="A16" i="128"/>
  <c r="H14" i="128"/>
  <c r="AV13" i="128"/>
  <c r="AI12" i="14" s="1"/>
  <c r="H13" i="128"/>
  <c r="G13" i="128"/>
  <c r="F13" i="128"/>
  <c r="E13" i="128"/>
  <c r="D13" i="128"/>
  <c r="C13" i="128"/>
  <c r="B13" i="128"/>
  <c r="A13" i="128"/>
  <c r="H11" i="128"/>
  <c r="AV10" i="128"/>
  <c r="H10" i="128"/>
  <c r="G10" i="128"/>
  <c r="F10" i="128"/>
  <c r="E10" i="128"/>
  <c r="D10" i="128"/>
  <c r="C10" i="128"/>
  <c r="B10" i="128"/>
  <c r="A10" i="128"/>
  <c r="AU9" i="128"/>
  <c r="AT9" i="128"/>
  <c r="AS9" i="128"/>
  <c r="AR9" i="128"/>
  <c r="AQ9" i="128"/>
  <c r="AP9" i="128"/>
  <c r="AO9" i="128"/>
  <c r="AN9" i="128"/>
  <c r="AM9" i="128"/>
  <c r="AL9" i="128"/>
  <c r="AK9" i="128"/>
  <c r="AJ9" i="128"/>
  <c r="AI9" i="128"/>
  <c r="AH9" i="128"/>
  <c r="AG9" i="128"/>
  <c r="AF9" i="128"/>
  <c r="AE9" i="128"/>
  <c r="AD9" i="128"/>
  <c r="AC9" i="128"/>
  <c r="AB9" i="128"/>
  <c r="AA9" i="128"/>
  <c r="Z9" i="128"/>
  <c r="Y9" i="128"/>
  <c r="X9" i="128"/>
  <c r="W9" i="128"/>
  <c r="V9" i="128"/>
  <c r="U9" i="128"/>
  <c r="T9" i="128"/>
  <c r="S9" i="128"/>
  <c r="R9" i="128"/>
  <c r="Q9" i="128"/>
  <c r="P9" i="128"/>
  <c r="O9" i="128"/>
  <c r="N9" i="128"/>
  <c r="M9" i="128"/>
  <c r="L9" i="128"/>
  <c r="K9" i="128"/>
  <c r="J9" i="128"/>
  <c r="I9" i="128"/>
  <c r="H9" i="128"/>
  <c r="G9" i="128"/>
  <c r="F9" i="128"/>
  <c r="E9" i="128"/>
  <c r="D9" i="128"/>
  <c r="C9" i="128"/>
  <c r="B9" i="128"/>
  <c r="I7" i="128"/>
  <c r="E7" i="128"/>
  <c r="B7" i="128"/>
  <c r="B6" i="128"/>
  <c r="A6" i="128"/>
  <c r="H26" i="127"/>
  <c r="AV25" i="127"/>
  <c r="AG24" i="14" s="1"/>
  <c r="H25" i="127"/>
  <c r="G25" i="127"/>
  <c r="F25" i="127"/>
  <c r="E25" i="127"/>
  <c r="D25" i="127"/>
  <c r="C25" i="127"/>
  <c r="B25" i="127"/>
  <c r="A25" i="127"/>
  <c r="H23" i="127"/>
  <c r="AV22" i="127"/>
  <c r="AG21" i="14" s="1"/>
  <c r="H22" i="127"/>
  <c r="G22" i="127"/>
  <c r="F22" i="127"/>
  <c r="E22" i="127"/>
  <c r="D22" i="127"/>
  <c r="C22" i="127"/>
  <c r="B22" i="127"/>
  <c r="A22" i="127"/>
  <c r="H20" i="127"/>
  <c r="AV19" i="127"/>
  <c r="H19" i="127"/>
  <c r="G19" i="127"/>
  <c r="F19" i="127"/>
  <c r="E19" i="127"/>
  <c r="D19" i="127"/>
  <c r="C19" i="127"/>
  <c r="B19" i="127"/>
  <c r="A19" i="127"/>
  <c r="H17" i="127"/>
  <c r="AV16" i="127"/>
  <c r="AG15" i="14" s="1"/>
  <c r="H16" i="127"/>
  <c r="G16" i="127"/>
  <c r="F16" i="127"/>
  <c r="E16" i="127"/>
  <c r="D16" i="127"/>
  <c r="C16" i="127"/>
  <c r="B16" i="127"/>
  <c r="A16" i="127"/>
  <c r="H14" i="127"/>
  <c r="AV13" i="127"/>
  <c r="AG12" i="14" s="1"/>
  <c r="H13" i="127"/>
  <c r="G13" i="127"/>
  <c r="F13" i="127"/>
  <c r="E13" i="127"/>
  <c r="D13" i="127"/>
  <c r="C13" i="127"/>
  <c r="B13" i="127"/>
  <c r="A13" i="127"/>
  <c r="H11" i="127"/>
  <c r="AV10" i="127"/>
  <c r="H10" i="127"/>
  <c r="G10" i="127"/>
  <c r="F10" i="127"/>
  <c r="E10" i="127"/>
  <c r="D10" i="127"/>
  <c r="C10" i="127"/>
  <c r="B10" i="127"/>
  <c r="A10" i="127"/>
  <c r="AU9" i="127"/>
  <c r="AT9" i="127"/>
  <c r="AS9" i="127"/>
  <c r="AR9" i="127"/>
  <c r="AQ9" i="127"/>
  <c r="AP9" i="127"/>
  <c r="AO9" i="127"/>
  <c r="AN9" i="127"/>
  <c r="AM9" i="127"/>
  <c r="AL9" i="127"/>
  <c r="AK9" i="127"/>
  <c r="AJ9" i="127"/>
  <c r="AI9" i="127"/>
  <c r="AH9" i="127"/>
  <c r="AG9" i="127"/>
  <c r="AF9" i="127"/>
  <c r="AE9" i="127"/>
  <c r="AD9" i="127"/>
  <c r="AC9" i="127"/>
  <c r="AB9" i="127"/>
  <c r="AA9" i="127"/>
  <c r="Z9" i="127"/>
  <c r="Y9" i="127"/>
  <c r="X9" i="127"/>
  <c r="W9" i="127"/>
  <c r="V9" i="127"/>
  <c r="U9" i="127"/>
  <c r="T9" i="127"/>
  <c r="S9" i="127"/>
  <c r="R9" i="127"/>
  <c r="Q9" i="127"/>
  <c r="P9" i="127"/>
  <c r="O9" i="127"/>
  <c r="N9" i="127"/>
  <c r="M9" i="127"/>
  <c r="L9" i="127"/>
  <c r="K9" i="127"/>
  <c r="J9" i="127"/>
  <c r="I9" i="127"/>
  <c r="H9" i="127"/>
  <c r="G9" i="127"/>
  <c r="F9" i="127"/>
  <c r="E9" i="127"/>
  <c r="D9" i="127"/>
  <c r="C9" i="127"/>
  <c r="B9" i="127"/>
  <c r="I7" i="127"/>
  <c r="E7" i="127"/>
  <c r="B7" i="127"/>
  <c r="B6" i="127"/>
  <c r="A6" i="127"/>
  <c r="H26" i="126"/>
  <c r="AV25" i="126"/>
  <c r="AE24" i="14" s="1"/>
  <c r="H25" i="126"/>
  <c r="G25" i="126"/>
  <c r="F25" i="126"/>
  <c r="E25" i="126"/>
  <c r="D25" i="126"/>
  <c r="C25" i="126"/>
  <c r="B25" i="126"/>
  <c r="A25" i="126"/>
  <c r="H23" i="126"/>
  <c r="AV22" i="126"/>
  <c r="H22" i="126"/>
  <c r="G22" i="126"/>
  <c r="F22" i="126"/>
  <c r="E22" i="126"/>
  <c r="D22" i="126"/>
  <c r="C22" i="126"/>
  <c r="B22" i="126"/>
  <c r="A22" i="126"/>
  <c r="H20" i="126"/>
  <c r="H19" i="126"/>
  <c r="G19" i="126"/>
  <c r="F19" i="126"/>
  <c r="E19" i="126"/>
  <c r="D19" i="126"/>
  <c r="C19" i="126"/>
  <c r="B19" i="126"/>
  <c r="A19" i="126"/>
  <c r="H17" i="126"/>
  <c r="AV16" i="126"/>
  <c r="H16" i="126"/>
  <c r="G16" i="126"/>
  <c r="F16" i="126"/>
  <c r="E16" i="126"/>
  <c r="D16" i="126"/>
  <c r="C16" i="126"/>
  <c r="B16" i="126"/>
  <c r="A16" i="126"/>
  <c r="H14" i="126"/>
  <c r="AV13" i="126"/>
  <c r="H13" i="126"/>
  <c r="G13" i="126"/>
  <c r="F13" i="126"/>
  <c r="E13" i="126"/>
  <c r="D13" i="126"/>
  <c r="C13" i="126"/>
  <c r="B13" i="126"/>
  <c r="A13" i="126"/>
  <c r="H11" i="126"/>
  <c r="H10" i="126"/>
  <c r="G10" i="126"/>
  <c r="F10" i="126"/>
  <c r="E10" i="126"/>
  <c r="D10" i="126"/>
  <c r="C10" i="126"/>
  <c r="B10" i="126"/>
  <c r="A10" i="126"/>
  <c r="AU9" i="126"/>
  <c r="AT9" i="126"/>
  <c r="AS9" i="126"/>
  <c r="AR9" i="126"/>
  <c r="AQ9" i="126"/>
  <c r="AP9" i="126"/>
  <c r="AO9" i="126"/>
  <c r="AN9" i="126"/>
  <c r="AM9" i="126"/>
  <c r="AL9" i="126"/>
  <c r="AK9" i="126"/>
  <c r="AJ9" i="126"/>
  <c r="AI9" i="126"/>
  <c r="AH9" i="126"/>
  <c r="AG9" i="126"/>
  <c r="AF9" i="126"/>
  <c r="AE9" i="126"/>
  <c r="AD9" i="126"/>
  <c r="AC9" i="126"/>
  <c r="AB9" i="126"/>
  <c r="AA9" i="126"/>
  <c r="Z9" i="126"/>
  <c r="Y9" i="126"/>
  <c r="X9" i="126"/>
  <c r="W9" i="126"/>
  <c r="V9" i="126"/>
  <c r="U9" i="126"/>
  <c r="T9" i="126"/>
  <c r="S9" i="126"/>
  <c r="R9" i="126"/>
  <c r="Q9" i="126"/>
  <c r="P9" i="126"/>
  <c r="O9" i="126"/>
  <c r="N9" i="126"/>
  <c r="M9" i="126"/>
  <c r="L9" i="126"/>
  <c r="K9" i="126"/>
  <c r="J9" i="126"/>
  <c r="I9" i="126"/>
  <c r="H9" i="126"/>
  <c r="G9" i="126"/>
  <c r="F9" i="126"/>
  <c r="E9" i="126"/>
  <c r="D9" i="126"/>
  <c r="C9" i="126"/>
  <c r="B9" i="126"/>
  <c r="I7" i="126"/>
  <c r="E7" i="126"/>
  <c r="B7" i="126"/>
  <c r="B6" i="126"/>
  <c r="A6" i="126"/>
  <c r="H26" i="125"/>
  <c r="AV25" i="125"/>
  <c r="H25" i="125"/>
  <c r="G25" i="125"/>
  <c r="F25" i="125"/>
  <c r="E25" i="125"/>
  <c r="D25" i="125"/>
  <c r="C25" i="125"/>
  <c r="B25" i="125"/>
  <c r="A25" i="125"/>
  <c r="H23" i="125"/>
  <c r="H22" i="125"/>
  <c r="G22" i="125"/>
  <c r="F22" i="125"/>
  <c r="E22" i="125"/>
  <c r="D22" i="125"/>
  <c r="C22" i="125"/>
  <c r="B22" i="125"/>
  <c r="A22" i="125"/>
  <c r="H20" i="125"/>
  <c r="AV19" i="125"/>
  <c r="H19" i="125"/>
  <c r="G19" i="125"/>
  <c r="F19" i="125"/>
  <c r="E19" i="125"/>
  <c r="D19" i="125"/>
  <c r="C19" i="125"/>
  <c r="B19" i="125"/>
  <c r="A19" i="125"/>
  <c r="H17" i="125"/>
  <c r="AV16" i="125"/>
  <c r="H16" i="125"/>
  <c r="G16" i="125"/>
  <c r="F16" i="125"/>
  <c r="E16" i="125"/>
  <c r="D16" i="125"/>
  <c r="C16" i="125"/>
  <c r="B16" i="125"/>
  <c r="A16" i="125"/>
  <c r="H14" i="125"/>
  <c r="AV13" i="125"/>
  <c r="H13" i="125"/>
  <c r="G13" i="125"/>
  <c r="F13" i="125"/>
  <c r="E13" i="125"/>
  <c r="D13" i="125"/>
  <c r="C13" i="125"/>
  <c r="B13" i="125"/>
  <c r="A13" i="125"/>
  <c r="H11" i="125"/>
  <c r="AV10" i="125"/>
  <c r="H10" i="125"/>
  <c r="G10" i="125"/>
  <c r="F10" i="125"/>
  <c r="E10" i="125"/>
  <c r="D10" i="125"/>
  <c r="C10" i="125"/>
  <c r="B10" i="125"/>
  <c r="A10" i="125"/>
  <c r="AU9" i="125"/>
  <c r="AT9" i="125"/>
  <c r="AS9" i="125"/>
  <c r="AR9" i="125"/>
  <c r="AQ9" i="125"/>
  <c r="AP9" i="125"/>
  <c r="AO9" i="125"/>
  <c r="AN9" i="125"/>
  <c r="AM9" i="125"/>
  <c r="AL9" i="125"/>
  <c r="AK9" i="125"/>
  <c r="AJ9" i="125"/>
  <c r="AI9" i="125"/>
  <c r="AH9" i="125"/>
  <c r="AG9" i="125"/>
  <c r="AF9" i="125"/>
  <c r="AE9" i="125"/>
  <c r="AD9" i="125"/>
  <c r="AC9" i="125"/>
  <c r="AB9" i="125"/>
  <c r="AA9" i="125"/>
  <c r="Z9" i="125"/>
  <c r="Y9" i="125"/>
  <c r="X9" i="125"/>
  <c r="W9" i="125"/>
  <c r="V9" i="125"/>
  <c r="U9" i="125"/>
  <c r="T9" i="125"/>
  <c r="S9" i="125"/>
  <c r="R9" i="125"/>
  <c r="Q9" i="125"/>
  <c r="P9" i="125"/>
  <c r="O9" i="125"/>
  <c r="N9" i="125"/>
  <c r="M9" i="125"/>
  <c r="L9" i="125"/>
  <c r="K9" i="125"/>
  <c r="J9" i="125"/>
  <c r="I9" i="125"/>
  <c r="H9" i="125"/>
  <c r="G9" i="125"/>
  <c r="F9" i="125"/>
  <c r="E9" i="125"/>
  <c r="D9" i="125"/>
  <c r="C9" i="125"/>
  <c r="B9" i="125"/>
  <c r="I7" i="125"/>
  <c r="E7" i="125"/>
  <c r="B7" i="125"/>
  <c r="B6" i="125"/>
  <c r="A6" i="125"/>
  <c r="H26" i="123"/>
  <c r="AV25" i="123"/>
  <c r="H25" i="123"/>
  <c r="G25" i="123"/>
  <c r="F25" i="123"/>
  <c r="E25" i="123"/>
  <c r="D25" i="123"/>
  <c r="C25" i="123"/>
  <c r="B25" i="123"/>
  <c r="A25" i="123"/>
  <c r="H23" i="123"/>
  <c r="AV22" i="123"/>
  <c r="H22" i="123"/>
  <c r="G22" i="123"/>
  <c r="F22" i="123"/>
  <c r="E22" i="123"/>
  <c r="D22" i="123"/>
  <c r="C22" i="123"/>
  <c r="B22" i="123"/>
  <c r="A22" i="123"/>
  <c r="H20" i="123"/>
  <c r="AV19" i="123"/>
  <c r="AC18" i="14" s="1"/>
  <c r="H19" i="123"/>
  <c r="G19" i="123"/>
  <c r="F19" i="123"/>
  <c r="E19" i="123"/>
  <c r="D19" i="123"/>
  <c r="C19" i="123"/>
  <c r="B19" i="123"/>
  <c r="A19" i="123"/>
  <c r="H17" i="123"/>
  <c r="AV16" i="123"/>
  <c r="AC15" i="14" s="1"/>
  <c r="H16" i="123"/>
  <c r="G16" i="123"/>
  <c r="F16" i="123"/>
  <c r="E16" i="123"/>
  <c r="D16" i="123"/>
  <c r="C16" i="123"/>
  <c r="B16" i="123"/>
  <c r="A16" i="123"/>
  <c r="H14" i="123"/>
  <c r="AV13" i="123"/>
  <c r="H13" i="123"/>
  <c r="G13" i="123"/>
  <c r="F13" i="123"/>
  <c r="E13" i="123"/>
  <c r="D13" i="123"/>
  <c r="C13" i="123"/>
  <c r="B13" i="123"/>
  <c r="A13" i="123"/>
  <c r="H11" i="123"/>
  <c r="AV10" i="123"/>
  <c r="H10" i="123"/>
  <c r="G10" i="123"/>
  <c r="F10" i="123"/>
  <c r="E10" i="123"/>
  <c r="D10" i="123"/>
  <c r="C10" i="123"/>
  <c r="B10" i="123"/>
  <c r="A10" i="123"/>
  <c r="AU9" i="123"/>
  <c r="AT9" i="123"/>
  <c r="AS9" i="123"/>
  <c r="AR9" i="123"/>
  <c r="AQ9" i="123"/>
  <c r="AP9" i="123"/>
  <c r="AO9" i="123"/>
  <c r="AN9" i="123"/>
  <c r="AM9" i="123"/>
  <c r="AL9" i="123"/>
  <c r="AK9" i="123"/>
  <c r="AJ9" i="123"/>
  <c r="AI9" i="123"/>
  <c r="AH9" i="123"/>
  <c r="AG9" i="123"/>
  <c r="AF9" i="123"/>
  <c r="AE9" i="123"/>
  <c r="AD9" i="123"/>
  <c r="AC9" i="123"/>
  <c r="AB9" i="123"/>
  <c r="AA9" i="123"/>
  <c r="Z9" i="123"/>
  <c r="Y9" i="123"/>
  <c r="X9" i="123"/>
  <c r="W9" i="123"/>
  <c r="V9" i="123"/>
  <c r="U9" i="123"/>
  <c r="T9" i="123"/>
  <c r="S9" i="123"/>
  <c r="R9" i="123"/>
  <c r="Q9" i="123"/>
  <c r="P9" i="123"/>
  <c r="O9" i="123"/>
  <c r="N9" i="123"/>
  <c r="M9" i="123"/>
  <c r="L9" i="123"/>
  <c r="K9" i="123"/>
  <c r="J9" i="123"/>
  <c r="I9" i="123"/>
  <c r="H9" i="123"/>
  <c r="G9" i="123"/>
  <c r="F9" i="123"/>
  <c r="E9" i="123"/>
  <c r="D9" i="123"/>
  <c r="C9" i="123"/>
  <c r="B9" i="123"/>
  <c r="I7" i="123"/>
  <c r="E7" i="123"/>
  <c r="B7" i="123"/>
  <c r="B6" i="123"/>
  <c r="A6" i="123"/>
  <c r="H26" i="122"/>
  <c r="AV25" i="122"/>
  <c r="AA24" i="14" s="1"/>
  <c r="H25" i="122"/>
  <c r="G25" i="122"/>
  <c r="F25" i="122"/>
  <c r="E25" i="122"/>
  <c r="D25" i="122"/>
  <c r="C25" i="122"/>
  <c r="B25" i="122"/>
  <c r="A25" i="122"/>
  <c r="H23" i="122"/>
  <c r="AV22" i="122"/>
  <c r="H22" i="122"/>
  <c r="G22" i="122"/>
  <c r="F22" i="122"/>
  <c r="E22" i="122"/>
  <c r="D22" i="122"/>
  <c r="C22" i="122"/>
  <c r="B22" i="122"/>
  <c r="A22" i="122"/>
  <c r="H20" i="122"/>
  <c r="AV19" i="122"/>
  <c r="H19" i="122"/>
  <c r="G19" i="122"/>
  <c r="F19" i="122"/>
  <c r="E19" i="122"/>
  <c r="D19" i="122"/>
  <c r="C19" i="122"/>
  <c r="B19" i="122"/>
  <c r="A19" i="122"/>
  <c r="H17" i="122"/>
  <c r="AV16" i="122"/>
  <c r="AA15" i="14" s="1"/>
  <c r="H16" i="122"/>
  <c r="G16" i="122"/>
  <c r="F16" i="122"/>
  <c r="E16" i="122"/>
  <c r="D16" i="122"/>
  <c r="C16" i="122"/>
  <c r="B16" i="122"/>
  <c r="A16" i="122"/>
  <c r="H14" i="122"/>
  <c r="AV13" i="122"/>
  <c r="AA12" i="14" s="1"/>
  <c r="H13" i="122"/>
  <c r="G13" i="122"/>
  <c r="F13" i="122"/>
  <c r="E13" i="122"/>
  <c r="D13" i="122"/>
  <c r="C13" i="122"/>
  <c r="B13" i="122"/>
  <c r="A13" i="122"/>
  <c r="H11" i="122"/>
  <c r="AV10" i="122"/>
  <c r="H10" i="122"/>
  <c r="G10" i="122"/>
  <c r="F10" i="122"/>
  <c r="E10" i="122"/>
  <c r="D10" i="122"/>
  <c r="C10" i="122"/>
  <c r="B10" i="122"/>
  <c r="A10" i="122"/>
  <c r="AU9" i="122"/>
  <c r="AT9" i="122"/>
  <c r="AS9" i="122"/>
  <c r="AR9" i="122"/>
  <c r="AQ9" i="122"/>
  <c r="AP9" i="122"/>
  <c r="AO9" i="122"/>
  <c r="AN9" i="122"/>
  <c r="AM9" i="122"/>
  <c r="AL9" i="122"/>
  <c r="AK9" i="122"/>
  <c r="AJ9" i="122"/>
  <c r="AI9" i="122"/>
  <c r="AH9" i="122"/>
  <c r="AG9" i="122"/>
  <c r="AF9" i="122"/>
  <c r="AE9" i="122"/>
  <c r="AD9" i="122"/>
  <c r="AC9" i="122"/>
  <c r="AB9" i="122"/>
  <c r="AA9" i="122"/>
  <c r="Z9" i="122"/>
  <c r="Y9" i="122"/>
  <c r="X9" i="122"/>
  <c r="W9" i="122"/>
  <c r="V9" i="122"/>
  <c r="U9" i="122"/>
  <c r="T9" i="122"/>
  <c r="S9" i="122"/>
  <c r="R9" i="122"/>
  <c r="Q9" i="122"/>
  <c r="P9" i="122"/>
  <c r="O9" i="122"/>
  <c r="N9" i="122"/>
  <c r="M9" i="122"/>
  <c r="L9" i="122"/>
  <c r="K9" i="122"/>
  <c r="J9" i="122"/>
  <c r="I9" i="122"/>
  <c r="H9" i="122"/>
  <c r="G9" i="122"/>
  <c r="F9" i="122"/>
  <c r="E9" i="122"/>
  <c r="D9" i="122"/>
  <c r="C9" i="122"/>
  <c r="B9" i="122"/>
  <c r="I7" i="122"/>
  <c r="E7" i="122"/>
  <c r="B7" i="122"/>
  <c r="B6" i="122"/>
  <c r="A6" i="122"/>
  <c r="H26" i="121"/>
  <c r="AV25" i="121"/>
  <c r="Y24" i="14" s="1"/>
  <c r="H25" i="121"/>
  <c r="G25" i="121"/>
  <c r="F25" i="121"/>
  <c r="E25" i="121"/>
  <c r="D25" i="121"/>
  <c r="C25" i="121"/>
  <c r="B25" i="121"/>
  <c r="A25" i="121"/>
  <c r="H23" i="121"/>
  <c r="AV22" i="121"/>
  <c r="H22" i="121"/>
  <c r="G22" i="121"/>
  <c r="F22" i="121"/>
  <c r="E22" i="121"/>
  <c r="D22" i="121"/>
  <c r="C22" i="121"/>
  <c r="B22" i="121"/>
  <c r="A22" i="121"/>
  <c r="H20" i="121"/>
  <c r="AV19" i="121"/>
  <c r="H19" i="121"/>
  <c r="G19" i="121"/>
  <c r="F19" i="121"/>
  <c r="E19" i="121"/>
  <c r="D19" i="121"/>
  <c r="C19" i="121"/>
  <c r="B19" i="121"/>
  <c r="A19" i="121"/>
  <c r="H17" i="121"/>
  <c r="AV16" i="121"/>
  <c r="Y15" i="14" s="1"/>
  <c r="H16" i="121"/>
  <c r="G16" i="121"/>
  <c r="F16" i="121"/>
  <c r="E16" i="121"/>
  <c r="D16" i="121"/>
  <c r="C16" i="121"/>
  <c r="B16" i="121"/>
  <c r="A16" i="121"/>
  <c r="H14" i="121"/>
  <c r="AV13" i="121"/>
  <c r="Y12" i="14" s="1"/>
  <c r="H13" i="121"/>
  <c r="G13" i="121"/>
  <c r="F13" i="121"/>
  <c r="E13" i="121"/>
  <c r="D13" i="121"/>
  <c r="C13" i="121"/>
  <c r="B13" i="121"/>
  <c r="A13" i="121"/>
  <c r="H11" i="121"/>
  <c r="AV10" i="121"/>
  <c r="H10" i="121"/>
  <c r="G10" i="121"/>
  <c r="F10" i="121"/>
  <c r="E10" i="121"/>
  <c r="D10" i="121"/>
  <c r="C10" i="121"/>
  <c r="B10" i="121"/>
  <c r="A10" i="121"/>
  <c r="AU9" i="121"/>
  <c r="AT9" i="121"/>
  <c r="AS9" i="121"/>
  <c r="AR9" i="121"/>
  <c r="AQ9" i="121"/>
  <c r="AP9" i="121"/>
  <c r="AO9" i="121"/>
  <c r="AN9" i="121"/>
  <c r="AM9" i="121"/>
  <c r="AL9" i="121"/>
  <c r="AK9" i="121"/>
  <c r="AJ9" i="121"/>
  <c r="AI9" i="121"/>
  <c r="AH9" i="121"/>
  <c r="AG9" i="121"/>
  <c r="AF9" i="121"/>
  <c r="AE9" i="121"/>
  <c r="AD9" i="121"/>
  <c r="AC9" i="121"/>
  <c r="AB9" i="121"/>
  <c r="AA9" i="121"/>
  <c r="Z9" i="121"/>
  <c r="Y9" i="121"/>
  <c r="X9" i="121"/>
  <c r="W9" i="121"/>
  <c r="V9" i="121"/>
  <c r="U9" i="121"/>
  <c r="T9" i="121"/>
  <c r="S9" i="121"/>
  <c r="R9" i="121"/>
  <c r="Q9" i="121"/>
  <c r="P9" i="121"/>
  <c r="O9" i="121"/>
  <c r="N9" i="121"/>
  <c r="M9" i="121"/>
  <c r="L9" i="121"/>
  <c r="K9" i="121"/>
  <c r="J9" i="121"/>
  <c r="I9" i="121"/>
  <c r="H9" i="121"/>
  <c r="G9" i="121"/>
  <c r="F9" i="121"/>
  <c r="E9" i="121"/>
  <c r="D9" i="121"/>
  <c r="C9" i="121"/>
  <c r="B9" i="121"/>
  <c r="I7" i="121"/>
  <c r="E7" i="121"/>
  <c r="B7" i="121"/>
  <c r="B6" i="121"/>
  <c r="A6" i="121"/>
  <c r="H26" i="120"/>
  <c r="AV25" i="120"/>
  <c r="H25" i="120"/>
  <c r="G25" i="120"/>
  <c r="F25" i="120"/>
  <c r="E25" i="120"/>
  <c r="D25" i="120"/>
  <c r="C25" i="120"/>
  <c r="B25" i="120"/>
  <c r="A25" i="120"/>
  <c r="H23" i="120"/>
  <c r="AV22" i="120"/>
  <c r="W21" i="14" s="1"/>
  <c r="H22" i="120"/>
  <c r="G22" i="120"/>
  <c r="F22" i="120"/>
  <c r="E22" i="120"/>
  <c r="D22" i="120"/>
  <c r="C22" i="120"/>
  <c r="B22" i="120"/>
  <c r="A22" i="120"/>
  <c r="H20" i="120"/>
  <c r="AV19" i="120"/>
  <c r="H19" i="120"/>
  <c r="G19" i="120"/>
  <c r="F19" i="120"/>
  <c r="E19" i="120"/>
  <c r="D19" i="120"/>
  <c r="C19" i="120"/>
  <c r="B19" i="120"/>
  <c r="A19" i="120"/>
  <c r="H17" i="120"/>
  <c r="AV16" i="120"/>
  <c r="W15" i="14" s="1"/>
  <c r="H16" i="120"/>
  <c r="G16" i="120"/>
  <c r="F16" i="120"/>
  <c r="E16" i="120"/>
  <c r="D16" i="120"/>
  <c r="C16" i="120"/>
  <c r="B16" i="120"/>
  <c r="A16" i="120"/>
  <c r="H14" i="120"/>
  <c r="AV13" i="120"/>
  <c r="W12" i="14" s="1"/>
  <c r="H13" i="120"/>
  <c r="G13" i="120"/>
  <c r="F13" i="120"/>
  <c r="E13" i="120"/>
  <c r="D13" i="120"/>
  <c r="C13" i="120"/>
  <c r="B13" i="120"/>
  <c r="A13" i="120"/>
  <c r="H11" i="120"/>
  <c r="AV10" i="120"/>
  <c r="W9" i="14" s="1"/>
  <c r="H10" i="120"/>
  <c r="G10" i="120"/>
  <c r="F10" i="120"/>
  <c r="E10" i="120"/>
  <c r="D10" i="120"/>
  <c r="C10" i="120"/>
  <c r="B10" i="120"/>
  <c r="A10" i="120"/>
  <c r="AU9" i="120"/>
  <c r="AT9" i="120"/>
  <c r="AS9" i="120"/>
  <c r="AR9" i="120"/>
  <c r="AQ9" i="120"/>
  <c r="AP9" i="120"/>
  <c r="AO9" i="120"/>
  <c r="AN9" i="120"/>
  <c r="AM9" i="120"/>
  <c r="AL9" i="120"/>
  <c r="AK9" i="120"/>
  <c r="AJ9" i="120"/>
  <c r="AI9" i="120"/>
  <c r="AH9" i="120"/>
  <c r="AG9" i="120"/>
  <c r="AF9" i="120"/>
  <c r="AE9" i="120"/>
  <c r="AD9" i="120"/>
  <c r="AC9" i="120"/>
  <c r="AB9" i="120"/>
  <c r="AA9" i="120"/>
  <c r="Z9" i="120"/>
  <c r="Y9" i="120"/>
  <c r="X9" i="120"/>
  <c r="W9" i="120"/>
  <c r="V9" i="120"/>
  <c r="U9" i="120"/>
  <c r="T9" i="120"/>
  <c r="S9" i="120"/>
  <c r="R9" i="120"/>
  <c r="Q9" i="120"/>
  <c r="P9" i="120"/>
  <c r="O9" i="120"/>
  <c r="N9" i="120"/>
  <c r="M9" i="120"/>
  <c r="L9" i="120"/>
  <c r="K9" i="120"/>
  <c r="J9" i="120"/>
  <c r="I9" i="120"/>
  <c r="H9" i="120"/>
  <c r="G9" i="120"/>
  <c r="F9" i="120"/>
  <c r="E9" i="120"/>
  <c r="D9" i="120"/>
  <c r="C9" i="120"/>
  <c r="B9" i="120"/>
  <c r="I7" i="120"/>
  <c r="E7" i="120"/>
  <c r="B7" i="120"/>
  <c r="B6" i="120"/>
  <c r="A6" i="120"/>
  <c r="H26" i="91"/>
  <c r="AV25" i="91"/>
  <c r="H25" i="91"/>
  <c r="G25" i="91"/>
  <c r="F25" i="91"/>
  <c r="E25" i="91"/>
  <c r="D25" i="91"/>
  <c r="C25" i="91"/>
  <c r="B25" i="91"/>
  <c r="A25" i="91"/>
  <c r="H23" i="91"/>
  <c r="AV22" i="91"/>
  <c r="H22" i="91"/>
  <c r="G22" i="91"/>
  <c r="F22" i="91"/>
  <c r="E22" i="91"/>
  <c r="D22" i="91"/>
  <c r="C22" i="91"/>
  <c r="B22" i="91"/>
  <c r="A22" i="91"/>
  <c r="H20" i="91"/>
  <c r="AV19" i="91"/>
  <c r="H19" i="91"/>
  <c r="G19" i="91"/>
  <c r="F19" i="91"/>
  <c r="E19" i="91"/>
  <c r="D19" i="91"/>
  <c r="C19" i="91"/>
  <c r="B19" i="91"/>
  <c r="A19" i="91"/>
  <c r="H17" i="91"/>
  <c r="AV16" i="91"/>
  <c r="H16" i="91"/>
  <c r="G16" i="91"/>
  <c r="F16" i="91"/>
  <c r="E16" i="91"/>
  <c r="D16" i="91"/>
  <c r="C16" i="91"/>
  <c r="B16" i="91"/>
  <c r="A16" i="91"/>
  <c r="H14" i="91"/>
  <c r="AV13" i="91"/>
  <c r="H13" i="91"/>
  <c r="G13" i="91"/>
  <c r="F13" i="91"/>
  <c r="E13" i="91"/>
  <c r="D13" i="91"/>
  <c r="C13" i="91"/>
  <c r="B13" i="91"/>
  <c r="A13" i="91"/>
  <c r="H11" i="91"/>
  <c r="AV10" i="91"/>
  <c r="H10" i="91"/>
  <c r="G10" i="91"/>
  <c r="F10" i="91"/>
  <c r="E10" i="91"/>
  <c r="D10" i="91"/>
  <c r="C10" i="91"/>
  <c r="B10" i="91"/>
  <c r="A10" i="91"/>
  <c r="AU9" i="91"/>
  <c r="AT9" i="91"/>
  <c r="AS9" i="91"/>
  <c r="AR9" i="91"/>
  <c r="AQ9" i="91"/>
  <c r="AP9" i="91"/>
  <c r="AO9" i="91"/>
  <c r="AN9" i="91"/>
  <c r="AM9" i="91"/>
  <c r="AL9" i="91"/>
  <c r="AK9" i="91"/>
  <c r="AJ9" i="91"/>
  <c r="AI9" i="91"/>
  <c r="AH9" i="91"/>
  <c r="AG9" i="91"/>
  <c r="AF9" i="91"/>
  <c r="AE9" i="91"/>
  <c r="AD9" i="91"/>
  <c r="AC9" i="91"/>
  <c r="AB9" i="91"/>
  <c r="AA9" i="91"/>
  <c r="Z9" i="91"/>
  <c r="Y9" i="91"/>
  <c r="X9" i="91"/>
  <c r="W9" i="91"/>
  <c r="V9" i="91"/>
  <c r="U9" i="91"/>
  <c r="T9" i="91"/>
  <c r="S9" i="91"/>
  <c r="R9" i="91"/>
  <c r="Q9" i="91"/>
  <c r="P9" i="91"/>
  <c r="O9" i="91"/>
  <c r="N9" i="91"/>
  <c r="M9" i="91"/>
  <c r="L9" i="91"/>
  <c r="K9" i="91"/>
  <c r="J9" i="91"/>
  <c r="I9" i="91"/>
  <c r="H9" i="91"/>
  <c r="G9" i="91"/>
  <c r="F9" i="91"/>
  <c r="E9" i="91"/>
  <c r="D9" i="91"/>
  <c r="C9" i="91"/>
  <c r="B9" i="91"/>
  <c r="I7" i="91"/>
  <c r="E7" i="91"/>
  <c r="B7" i="91"/>
  <c r="B6" i="91"/>
  <c r="A6" i="91"/>
  <c r="H26" i="90"/>
  <c r="AV25" i="90"/>
  <c r="H25" i="90"/>
  <c r="G25" i="90"/>
  <c r="F25" i="90"/>
  <c r="E25" i="90"/>
  <c r="D25" i="90"/>
  <c r="C25" i="90"/>
  <c r="B25" i="90"/>
  <c r="A25" i="90"/>
  <c r="H23" i="90"/>
  <c r="AV22" i="90"/>
  <c r="H22" i="90"/>
  <c r="G22" i="90"/>
  <c r="F22" i="90"/>
  <c r="E22" i="90"/>
  <c r="D22" i="90"/>
  <c r="C22" i="90"/>
  <c r="B22" i="90"/>
  <c r="A22" i="90"/>
  <c r="H20" i="90"/>
  <c r="AV19" i="90"/>
  <c r="H19" i="90"/>
  <c r="G19" i="90"/>
  <c r="F19" i="90"/>
  <c r="E19" i="90"/>
  <c r="D19" i="90"/>
  <c r="C19" i="90"/>
  <c r="B19" i="90"/>
  <c r="A19" i="90"/>
  <c r="H17" i="90"/>
  <c r="AV16" i="90"/>
  <c r="H16" i="90"/>
  <c r="G16" i="90"/>
  <c r="F16" i="90"/>
  <c r="E16" i="90"/>
  <c r="D16" i="90"/>
  <c r="C16" i="90"/>
  <c r="B16" i="90"/>
  <c r="A16" i="90"/>
  <c r="H14" i="90"/>
  <c r="AV13" i="90"/>
  <c r="H13" i="90"/>
  <c r="G13" i="90"/>
  <c r="F13" i="90"/>
  <c r="E13" i="90"/>
  <c r="D13" i="90"/>
  <c r="C13" i="90"/>
  <c r="B13" i="90"/>
  <c r="A13" i="90"/>
  <c r="H11" i="90"/>
  <c r="AV10" i="90"/>
  <c r="H10" i="90"/>
  <c r="G10" i="90"/>
  <c r="F10" i="90"/>
  <c r="E10" i="90"/>
  <c r="D10" i="90"/>
  <c r="C10" i="90"/>
  <c r="B10" i="90"/>
  <c r="A10" i="90"/>
  <c r="AU9" i="90"/>
  <c r="AT9" i="90"/>
  <c r="AS9" i="90"/>
  <c r="AR9" i="90"/>
  <c r="AQ9" i="90"/>
  <c r="AP9" i="90"/>
  <c r="AO9" i="90"/>
  <c r="AN9" i="90"/>
  <c r="AM9" i="90"/>
  <c r="AL9" i="90"/>
  <c r="AK9" i="90"/>
  <c r="AJ9" i="90"/>
  <c r="AI9" i="90"/>
  <c r="AH9" i="90"/>
  <c r="AG9" i="90"/>
  <c r="AF9" i="90"/>
  <c r="AE9" i="90"/>
  <c r="AD9" i="90"/>
  <c r="AC9" i="90"/>
  <c r="AB9" i="90"/>
  <c r="AA9" i="90"/>
  <c r="Z9" i="90"/>
  <c r="Y9" i="90"/>
  <c r="X9" i="90"/>
  <c r="W9" i="90"/>
  <c r="V9" i="90"/>
  <c r="U9" i="90"/>
  <c r="T9" i="90"/>
  <c r="S9" i="90"/>
  <c r="R9" i="90"/>
  <c r="Q9" i="90"/>
  <c r="P9" i="90"/>
  <c r="O9" i="90"/>
  <c r="N9" i="90"/>
  <c r="M9" i="90"/>
  <c r="L9" i="90"/>
  <c r="K9" i="90"/>
  <c r="J9" i="90"/>
  <c r="I9" i="90"/>
  <c r="H9" i="90"/>
  <c r="G9" i="90"/>
  <c r="F9" i="90"/>
  <c r="E9" i="90"/>
  <c r="D9" i="90"/>
  <c r="C9" i="90"/>
  <c r="B9" i="90"/>
  <c r="I7" i="90"/>
  <c r="E7" i="90"/>
  <c r="B7" i="90"/>
  <c r="B6" i="90"/>
  <c r="A6" i="90"/>
  <c r="H26" i="87"/>
  <c r="AV25" i="87"/>
  <c r="H25" i="87"/>
  <c r="G25" i="87"/>
  <c r="F25" i="87"/>
  <c r="E25" i="87"/>
  <c r="D25" i="87"/>
  <c r="C25" i="87"/>
  <c r="B25" i="87"/>
  <c r="A25" i="87"/>
  <c r="H23" i="87"/>
  <c r="AV22" i="87"/>
  <c r="H22" i="87"/>
  <c r="G22" i="87"/>
  <c r="F22" i="87"/>
  <c r="E22" i="87"/>
  <c r="D22" i="87"/>
  <c r="C22" i="87"/>
  <c r="B22" i="87"/>
  <c r="A22" i="87"/>
  <c r="H20" i="87"/>
  <c r="AV19" i="87"/>
  <c r="H19" i="87"/>
  <c r="G19" i="87"/>
  <c r="F19" i="87"/>
  <c r="E19" i="87"/>
  <c r="D19" i="87"/>
  <c r="C19" i="87"/>
  <c r="B19" i="87"/>
  <c r="A19" i="87"/>
  <c r="H17" i="87"/>
  <c r="AV16" i="87"/>
  <c r="H16" i="87"/>
  <c r="G16" i="87"/>
  <c r="F16" i="87"/>
  <c r="E16" i="87"/>
  <c r="D16" i="87"/>
  <c r="C16" i="87"/>
  <c r="B16" i="87"/>
  <c r="A16" i="87"/>
  <c r="H14" i="87"/>
  <c r="AV13" i="87"/>
  <c r="H13" i="87"/>
  <c r="G13" i="87"/>
  <c r="F13" i="87"/>
  <c r="E13" i="87"/>
  <c r="D13" i="87"/>
  <c r="C13" i="87"/>
  <c r="B13" i="87"/>
  <c r="A13" i="87"/>
  <c r="H11" i="87"/>
  <c r="H10" i="87"/>
  <c r="G10" i="87"/>
  <c r="F10" i="87"/>
  <c r="E10" i="87"/>
  <c r="D10" i="87"/>
  <c r="C10" i="87"/>
  <c r="B10" i="87"/>
  <c r="A10" i="87"/>
  <c r="AU9" i="87"/>
  <c r="AT9" i="87"/>
  <c r="AS9" i="87"/>
  <c r="AR9" i="87"/>
  <c r="AQ9" i="87"/>
  <c r="AP9" i="87"/>
  <c r="AO9" i="87"/>
  <c r="AN9" i="87"/>
  <c r="AM9" i="87"/>
  <c r="AL9" i="87"/>
  <c r="AK9" i="87"/>
  <c r="AJ9" i="87"/>
  <c r="AI9" i="87"/>
  <c r="AH9" i="87"/>
  <c r="AG9" i="87"/>
  <c r="AF9" i="87"/>
  <c r="AE9" i="87"/>
  <c r="AD9" i="87"/>
  <c r="AC9" i="87"/>
  <c r="AB9" i="87"/>
  <c r="AA9" i="87"/>
  <c r="Z9" i="87"/>
  <c r="Y9" i="87"/>
  <c r="X9" i="87"/>
  <c r="W9" i="87"/>
  <c r="V9" i="87"/>
  <c r="U9" i="87"/>
  <c r="T9" i="87"/>
  <c r="S9" i="87"/>
  <c r="R9" i="87"/>
  <c r="Q9" i="87"/>
  <c r="P9" i="87"/>
  <c r="O9" i="87"/>
  <c r="N9" i="87"/>
  <c r="M9" i="87"/>
  <c r="L9" i="87"/>
  <c r="K9" i="87"/>
  <c r="J9" i="87"/>
  <c r="I9" i="87"/>
  <c r="H9" i="87"/>
  <c r="G9" i="87"/>
  <c r="F9" i="87"/>
  <c r="E9" i="87"/>
  <c r="D9" i="87"/>
  <c r="C9" i="87"/>
  <c r="B9" i="87"/>
  <c r="I7" i="87"/>
  <c r="E7" i="87"/>
  <c r="B7" i="87"/>
  <c r="B6" i="87"/>
  <c r="A6" i="87"/>
  <c r="H26" i="83"/>
  <c r="H25" i="83"/>
  <c r="G25" i="83"/>
  <c r="F25" i="83"/>
  <c r="E25" i="83"/>
  <c r="D25" i="83"/>
  <c r="C25" i="83"/>
  <c r="B25" i="83"/>
  <c r="A25" i="83"/>
  <c r="H23" i="83"/>
  <c r="H22" i="83"/>
  <c r="G22" i="83"/>
  <c r="F22" i="83"/>
  <c r="E22" i="83"/>
  <c r="D22" i="83"/>
  <c r="C22" i="83"/>
  <c r="B22" i="83"/>
  <c r="A22" i="83"/>
  <c r="H20" i="83"/>
  <c r="AV19" i="83"/>
  <c r="H19" i="83"/>
  <c r="G19" i="83"/>
  <c r="F19" i="83"/>
  <c r="E19" i="83"/>
  <c r="D19" i="83"/>
  <c r="C19" i="83"/>
  <c r="B19" i="83"/>
  <c r="A19" i="83"/>
  <c r="H17" i="83"/>
  <c r="AV16" i="83"/>
  <c r="H16" i="83"/>
  <c r="G16" i="83"/>
  <c r="F16" i="83"/>
  <c r="E16" i="83"/>
  <c r="D16" i="83"/>
  <c r="C16" i="83"/>
  <c r="B16" i="83"/>
  <c r="A16" i="83"/>
  <c r="H14" i="83"/>
  <c r="AV13" i="83"/>
  <c r="H13" i="83"/>
  <c r="G13" i="83"/>
  <c r="F13" i="83"/>
  <c r="E13" i="83"/>
  <c r="D13" i="83"/>
  <c r="C13" i="83"/>
  <c r="B13" i="83"/>
  <c r="A13" i="83"/>
  <c r="H11" i="83"/>
  <c r="AV10" i="83"/>
  <c r="H10" i="83"/>
  <c r="G10" i="83"/>
  <c r="F10" i="83"/>
  <c r="E10" i="83"/>
  <c r="D10" i="83"/>
  <c r="C10" i="83"/>
  <c r="B10" i="83"/>
  <c r="A10" i="83"/>
  <c r="AU9" i="83"/>
  <c r="AT9" i="83"/>
  <c r="AS9" i="83"/>
  <c r="AR9" i="83"/>
  <c r="AQ9" i="83"/>
  <c r="AP9" i="83"/>
  <c r="AO9" i="83"/>
  <c r="AN9" i="83"/>
  <c r="AM9" i="83"/>
  <c r="AL9" i="83"/>
  <c r="AK9" i="83"/>
  <c r="AJ9" i="83"/>
  <c r="AI9" i="83"/>
  <c r="AH9" i="83"/>
  <c r="AG9" i="83"/>
  <c r="AF9" i="83"/>
  <c r="AE9" i="83"/>
  <c r="AD9" i="83"/>
  <c r="AC9" i="83"/>
  <c r="AB9" i="83"/>
  <c r="AA9" i="83"/>
  <c r="Z9" i="83"/>
  <c r="Y9" i="83"/>
  <c r="X9" i="83"/>
  <c r="W9" i="83"/>
  <c r="V9" i="83"/>
  <c r="U9" i="83"/>
  <c r="T9" i="83"/>
  <c r="S9" i="83"/>
  <c r="R9" i="83"/>
  <c r="Q9" i="83"/>
  <c r="P9" i="83"/>
  <c r="O9" i="83"/>
  <c r="N9" i="83"/>
  <c r="M9" i="83"/>
  <c r="L9" i="83"/>
  <c r="K9" i="83"/>
  <c r="J9" i="83"/>
  <c r="I9" i="83"/>
  <c r="H9" i="83"/>
  <c r="G9" i="83"/>
  <c r="F9" i="83"/>
  <c r="E9" i="83"/>
  <c r="D9" i="83"/>
  <c r="C9" i="83"/>
  <c r="B9" i="83"/>
  <c r="I7" i="83"/>
  <c r="E7" i="83"/>
  <c r="B7" i="83"/>
  <c r="B6" i="83"/>
  <c r="A6" i="83"/>
  <c r="H26" i="79"/>
  <c r="AV25" i="79"/>
  <c r="M24" i="14" s="1"/>
  <c r="H25" i="79"/>
  <c r="G25" i="79"/>
  <c r="F25" i="79"/>
  <c r="E25" i="79"/>
  <c r="D25" i="79"/>
  <c r="C25" i="79"/>
  <c r="B25" i="79"/>
  <c r="A25" i="79"/>
  <c r="H23" i="79"/>
  <c r="AV22" i="79"/>
  <c r="H22" i="79"/>
  <c r="G22" i="79"/>
  <c r="F22" i="79"/>
  <c r="E22" i="79"/>
  <c r="D22" i="79"/>
  <c r="C22" i="79"/>
  <c r="B22" i="79"/>
  <c r="A22" i="79"/>
  <c r="H20" i="79"/>
  <c r="AV19" i="79"/>
  <c r="H19" i="79"/>
  <c r="G19" i="79"/>
  <c r="F19" i="79"/>
  <c r="E19" i="79"/>
  <c r="D19" i="79"/>
  <c r="C19" i="79"/>
  <c r="B19" i="79"/>
  <c r="A19" i="79"/>
  <c r="H17" i="79"/>
  <c r="AV16" i="79"/>
  <c r="H16" i="79"/>
  <c r="G16" i="79"/>
  <c r="F16" i="79"/>
  <c r="E16" i="79"/>
  <c r="D16" i="79"/>
  <c r="C16" i="79"/>
  <c r="B16" i="79"/>
  <c r="A16" i="79"/>
  <c r="H14" i="79"/>
  <c r="AV13" i="79"/>
  <c r="H13" i="79"/>
  <c r="G13" i="79"/>
  <c r="F13" i="79"/>
  <c r="E13" i="79"/>
  <c r="D13" i="79"/>
  <c r="C13" i="79"/>
  <c r="B13" i="79"/>
  <c r="A13" i="79"/>
  <c r="H11" i="79"/>
  <c r="AV10" i="79"/>
  <c r="H10" i="79"/>
  <c r="G10" i="79"/>
  <c r="F10" i="79"/>
  <c r="E10" i="79"/>
  <c r="D10" i="79"/>
  <c r="C10" i="79"/>
  <c r="B10" i="79"/>
  <c r="A10" i="79"/>
  <c r="AU9" i="79"/>
  <c r="AT9" i="79"/>
  <c r="AS9" i="79"/>
  <c r="AR9" i="79"/>
  <c r="AQ9" i="79"/>
  <c r="AP9" i="79"/>
  <c r="AO9" i="79"/>
  <c r="AN9" i="79"/>
  <c r="AM9" i="79"/>
  <c r="AL9" i="79"/>
  <c r="AK9" i="79"/>
  <c r="AJ9" i="79"/>
  <c r="AI9" i="79"/>
  <c r="AH9" i="79"/>
  <c r="AG9" i="79"/>
  <c r="AF9" i="79"/>
  <c r="AE9" i="79"/>
  <c r="AD9" i="79"/>
  <c r="AC9" i="79"/>
  <c r="AB9" i="79"/>
  <c r="AA9" i="79"/>
  <c r="Z9" i="79"/>
  <c r="Y9" i="79"/>
  <c r="X9" i="79"/>
  <c r="W9" i="79"/>
  <c r="V9" i="79"/>
  <c r="U9" i="79"/>
  <c r="T9" i="79"/>
  <c r="S9" i="79"/>
  <c r="R9" i="79"/>
  <c r="Q9" i="79"/>
  <c r="P9" i="79"/>
  <c r="O9" i="79"/>
  <c r="N9" i="79"/>
  <c r="M9" i="79"/>
  <c r="L9" i="79"/>
  <c r="K9" i="79"/>
  <c r="J9" i="79"/>
  <c r="I9" i="79"/>
  <c r="H9" i="79"/>
  <c r="G9" i="79"/>
  <c r="F9" i="79"/>
  <c r="E9" i="79"/>
  <c r="D9" i="79"/>
  <c r="C9" i="79"/>
  <c r="B9" i="79"/>
  <c r="I7" i="79"/>
  <c r="E7" i="79"/>
  <c r="B7" i="79"/>
  <c r="B6" i="79"/>
  <c r="A6" i="79"/>
  <c r="J9" i="74"/>
  <c r="K9" i="74"/>
  <c r="L9" i="74"/>
  <c r="M9" i="74"/>
  <c r="N9" i="74"/>
  <c r="O9" i="74"/>
  <c r="P9" i="74"/>
  <c r="Q9" i="74"/>
  <c r="R9" i="74"/>
  <c r="S9" i="74"/>
  <c r="T9" i="74"/>
  <c r="U9" i="74"/>
  <c r="V9" i="74"/>
  <c r="W9" i="74"/>
  <c r="X9" i="74"/>
  <c r="Y9" i="74"/>
  <c r="Z9" i="74"/>
  <c r="AA9" i="74"/>
  <c r="AB9" i="74"/>
  <c r="AC9" i="74"/>
  <c r="AD9" i="74"/>
  <c r="AE9" i="74"/>
  <c r="AF9" i="74"/>
  <c r="AG9" i="74"/>
  <c r="AH9" i="74"/>
  <c r="AI9" i="74"/>
  <c r="AJ9" i="74"/>
  <c r="AK9" i="74"/>
  <c r="AL9" i="74"/>
  <c r="AM9" i="74"/>
  <c r="AN9" i="74"/>
  <c r="AO9" i="74"/>
  <c r="AP9" i="74"/>
  <c r="AQ9" i="74"/>
  <c r="AR9" i="74"/>
  <c r="AS9" i="74"/>
  <c r="AT9" i="74"/>
  <c r="AU9" i="74"/>
  <c r="I9" i="74"/>
  <c r="H26" i="74"/>
  <c r="AV25" i="74"/>
  <c r="K24" i="14" s="1"/>
  <c r="H25" i="74"/>
  <c r="G25" i="74"/>
  <c r="F25" i="74"/>
  <c r="E25" i="74"/>
  <c r="D25" i="74"/>
  <c r="C25" i="74"/>
  <c r="B25" i="74"/>
  <c r="A25" i="74"/>
  <c r="H23" i="74"/>
  <c r="H22" i="74"/>
  <c r="G22" i="74"/>
  <c r="F22" i="74"/>
  <c r="E22" i="74"/>
  <c r="D22" i="74"/>
  <c r="C22" i="74"/>
  <c r="B22" i="74"/>
  <c r="A22" i="74"/>
  <c r="H20" i="74"/>
  <c r="AV19" i="74"/>
  <c r="H19" i="74"/>
  <c r="G19" i="74"/>
  <c r="F19" i="74"/>
  <c r="E19" i="74"/>
  <c r="D19" i="74"/>
  <c r="C19" i="74"/>
  <c r="B19" i="74"/>
  <c r="A19" i="74"/>
  <c r="H17" i="74"/>
  <c r="AV16" i="74"/>
  <c r="H16" i="74"/>
  <c r="G16" i="74"/>
  <c r="F16" i="74"/>
  <c r="E16" i="74"/>
  <c r="D16" i="74"/>
  <c r="C16" i="74"/>
  <c r="B16" i="74"/>
  <c r="A16" i="74"/>
  <c r="H14" i="74"/>
  <c r="AV13" i="74"/>
  <c r="H13" i="74"/>
  <c r="G13" i="74"/>
  <c r="F13" i="74"/>
  <c r="E13" i="74"/>
  <c r="D13" i="74"/>
  <c r="C13" i="74"/>
  <c r="B13" i="74"/>
  <c r="A13" i="74"/>
  <c r="H11" i="74"/>
  <c r="AV10" i="74"/>
  <c r="H10" i="74"/>
  <c r="G10" i="74"/>
  <c r="F10" i="74"/>
  <c r="E10" i="74"/>
  <c r="D10" i="74"/>
  <c r="C10" i="74"/>
  <c r="B10" i="74"/>
  <c r="A10" i="74"/>
  <c r="H9" i="74"/>
  <c r="G9" i="74"/>
  <c r="F9" i="74"/>
  <c r="E9" i="74"/>
  <c r="D9" i="74"/>
  <c r="C9" i="74"/>
  <c r="B9" i="74"/>
  <c r="I7" i="74"/>
  <c r="E7" i="74"/>
  <c r="B7" i="74"/>
  <c r="B6" i="74"/>
  <c r="A6" i="74"/>
  <c r="I7" i="29"/>
  <c r="H26" i="29"/>
  <c r="H25" i="29"/>
  <c r="G25" i="29"/>
  <c r="F25" i="29"/>
  <c r="E25" i="29"/>
  <c r="D25" i="29"/>
  <c r="C25" i="29"/>
  <c r="B25" i="29"/>
  <c r="A25" i="29"/>
  <c r="H23" i="29"/>
  <c r="H22" i="29"/>
  <c r="G22" i="29"/>
  <c r="F22" i="29"/>
  <c r="E22" i="29"/>
  <c r="D22" i="29"/>
  <c r="C22" i="29"/>
  <c r="B22" i="29"/>
  <c r="A22" i="29"/>
  <c r="H20" i="29"/>
  <c r="H19" i="29"/>
  <c r="G19" i="29"/>
  <c r="F19" i="29"/>
  <c r="E19" i="29"/>
  <c r="D19" i="29"/>
  <c r="C19" i="29"/>
  <c r="B19" i="29"/>
  <c r="A19" i="29"/>
  <c r="H17" i="29"/>
  <c r="H16" i="29"/>
  <c r="G16" i="29"/>
  <c r="F16" i="29"/>
  <c r="E16" i="29"/>
  <c r="D16" i="29"/>
  <c r="C16" i="29"/>
  <c r="B16" i="29"/>
  <c r="A16" i="29"/>
  <c r="H14" i="29"/>
  <c r="H13" i="29"/>
  <c r="G13" i="29"/>
  <c r="F13" i="29"/>
  <c r="E13" i="29"/>
  <c r="D13" i="29"/>
  <c r="C13" i="29"/>
  <c r="B13" i="29"/>
  <c r="A13" i="29"/>
  <c r="H11" i="29"/>
  <c r="H10" i="29"/>
  <c r="G10" i="29"/>
  <c r="F10" i="29"/>
  <c r="E10" i="29"/>
  <c r="D10" i="29"/>
  <c r="C10" i="29"/>
  <c r="B10" i="29"/>
  <c r="A10" i="29"/>
  <c r="H9" i="29"/>
  <c r="G9" i="29"/>
  <c r="F9" i="29"/>
  <c r="E9" i="29"/>
  <c r="D9" i="29"/>
  <c r="C9" i="29"/>
  <c r="B9" i="29"/>
  <c r="E7" i="29"/>
  <c r="B7" i="29"/>
  <c r="B6" i="29"/>
  <c r="A6" i="29"/>
  <c r="AV19" i="29"/>
  <c r="I18" i="14" s="1"/>
  <c r="AV16" i="29"/>
  <c r="I15" i="14" s="1"/>
  <c r="BA24" i="14"/>
  <c r="AY24" i="14"/>
  <c r="AW24" i="14"/>
  <c r="AU24" i="14"/>
  <c r="AO24" i="14"/>
  <c r="AM24" i="14"/>
  <c r="AK24" i="14"/>
  <c r="AI24" i="14"/>
  <c r="AC24" i="14"/>
  <c r="W24" i="14"/>
  <c r="U24" i="14"/>
  <c r="S24" i="14"/>
  <c r="Q24" i="14"/>
  <c r="O24" i="14"/>
  <c r="AS2" i="141"/>
  <c r="AS2" i="140"/>
  <c r="AS2" i="139"/>
  <c r="AS2" i="138"/>
  <c r="AS2" i="137"/>
  <c r="AS2" i="136"/>
  <c r="AS2" i="135"/>
  <c r="AS2" i="134"/>
  <c r="AS2" i="133"/>
  <c r="AS2" i="132"/>
  <c r="AS2" i="131"/>
  <c r="AS2" i="130"/>
  <c r="AS2" i="129"/>
  <c r="AS2" i="128"/>
  <c r="AS2" i="127"/>
  <c r="AS2" i="126"/>
  <c r="AS2" i="125"/>
  <c r="AT2" i="123"/>
  <c r="AS2" i="122"/>
  <c r="AS2" i="121"/>
  <c r="AS2" i="120"/>
  <c r="AS2" i="91"/>
  <c r="AS2" i="90"/>
  <c r="AS2" i="87"/>
  <c r="AS2" i="83"/>
  <c r="AS2" i="79"/>
  <c r="AU2" i="74"/>
  <c r="I21" i="14"/>
  <c r="A1" i="141"/>
  <c r="A1" i="140"/>
  <c r="A1" i="139"/>
  <c r="AY12" i="14"/>
  <c r="A1" i="138"/>
  <c r="AW21" i="14"/>
  <c r="AW18" i="14"/>
  <c r="AW12" i="14"/>
  <c r="AW9" i="14"/>
  <c r="A1" i="137"/>
  <c r="AU21" i="14"/>
  <c r="AU12" i="14"/>
  <c r="AU9" i="14"/>
  <c r="A1" i="136"/>
  <c r="AS21" i="14"/>
  <c r="AS18" i="14"/>
  <c r="AS9" i="14"/>
  <c r="A1" i="135"/>
  <c r="A1" i="134"/>
  <c r="A1" i="133"/>
  <c r="AO18" i="14"/>
  <c r="AO15" i="14"/>
  <c r="AO12" i="14"/>
  <c r="A1" i="132"/>
  <c r="AM15" i="14"/>
  <c r="AM12" i="14"/>
  <c r="A1" i="131"/>
  <c r="A1" i="130"/>
  <c r="A1" i="129"/>
  <c r="AI21" i="14"/>
  <c r="AI18" i="14"/>
  <c r="AI9" i="14"/>
  <c r="A1" i="128"/>
  <c r="AG18" i="14"/>
  <c r="AG9" i="14"/>
  <c r="A1" i="127"/>
  <c r="A1" i="126"/>
  <c r="A1" i="125"/>
  <c r="AC21" i="14"/>
  <c r="AC12" i="14"/>
  <c r="AC9" i="14"/>
  <c r="A1" i="123"/>
  <c r="AA21" i="14"/>
  <c r="AA18" i="14"/>
  <c r="AA9" i="14"/>
  <c r="A1" i="122"/>
  <c r="Y21" i="14"/>
  <c r="Y18" i="14"/>
  <c r="Y9" i="14"/>
  <c r="A1" i="121"/>
  <c r="W18" i="14"/>
  <c r="A1" i="120"/>
  <c r="BC24" i="14" l="1"/>
  <c r="AQ24" i="14"/>
  <c r="BC21" i="14"/>
  <c r="BC15" i="14"/>
  <c r="BC9" i="14"/>
  <c r="BC12" i="14"/>
  <c r="BC18" i="14"/>
  <c r="AQ9" i="14"/>
  <c r="AQ12" i="14"/>
  <c r="AQ18" i="14"/>
  <c r="AK9" i="14"/>
  <c r="AK15" i="14"/>
  <c r="AK21" i="14"/>
  <c r="AK12" i="14"/>
  <c r="AK18" i="14"/>
  <c r="AE21" i="14"/>
  <c r="AE15" i="14"/>
  <c r="AE9" i="14"/>
  <c r="AE12" i="14"/>
  <c r="AE18" i="14"/>
  <c r="U18" i="14"/>
  <c r="S18" i="14"/>
  <c r="Q18" i="14"/>
  <c r="O18" i="14"/>
  <c r="M18" i="14"/>
  <c r="K18" i="14"/>
  <c r="BE24" i="14" l="1"/>
  <c r="BE18" i="14"/>
  <c r="AU2" i="29" l="1"/>
  <c r="U21" i="14" l="1"/>
  <c r="U15" i="14"/>
  <c r="U12" i="14"/>
  <c r="U9" i="14"/>
  <c r="A1" i="91"/>
  <c r="S21" i="14"/>
  <c r="S15" i="14"/>
  <c r="S12" i="14"/>
  <c r="S9" i="14"/>
  <c r="A1" i="90"/>
  <c r="Q21" i="14"/>
  <c r="Q15" i="14"/>
  <c r="Q12" i="14"/>
  <c r="Q9" i="14"/>
  <c r="A1" i="87"/>
  <c r="O21" i="14"/>
  <c r="O15" i="14"/>
  <c r="O12" i="14"/>
  <c r="O9" i="14"/>
  <c r="A1" i="83"/>
  <c r="M21" i="14"/>
  <c r="M15" i="14"/>
  <c r="M12" i="14"/>
  <c r="M9" i="14"/>
  <c r="A1" i="79"/>
  <c r="K21" i="14"/>
  <c r="K15" i="14"/>
  <c r="K12" i="14"/>
  <c r="K9" i="14"/>
  <c r="A1" i="74"/>
  <c r="BE21" i="14" l="1"/>
  <c r="BE12" i="14"/>
  <c r="BE15" i="14"/>
  <c r="BE9" i="14"/>
  <c r="A1" i="29" l="1"/>
</calcChain>
</file>

<file path=xl/sharedStrings.xml><?xml version="1.0" encoding="utf-8"?>
<sst xmlns="http://schemas.openxmlformats.org/spreadsheetml/2006/main" count="516" uniqueCount="130">
  <si>
    <t>Número</t>
  </si>
  <si>
    <t>Indicador</t>
  </si>
  <si>
    <t xml:space="preserve">Periodo </t>
  </si>
  <si>
    <t>Cálculo</t>
  </si>
  <si>
    <t>DESCRIPCIÓN</t>
  </si>
  <si>
    <t>MEDICIÓN</t>
  </si>
  <si>
    <t>Estimado</t>
  </si>
  <si>
    <t>% AVANCE REGISTRADO</t>
  </si>
  <si>
    <t>Nominativo</t>
  </si>
  <si>
    <t xml:space="preserve">Proceso </t>
  </si>
  <si>
    <t>ENTREVISTA</t>
  </si>
  <si>
    <t>Efectividad de la entrevista =</t>
  </si>
  <si>
    <t>Semanal (remesa)</t>
  </si>
  <si>
    <t>TRÁMITE</t>
  </si>
  <si>
    <t>TRANSFERENCIA</t>
  </si>
  <si>
    <t xml:space="preserve">Transacciones exitosas = </t>
  </si>
  <si>
    <t>Trámites exitosos efectivos=</t>
  </si>
  <si>
    <t>CONCILIACIÓN</t>
  </si>
  <si>
    <t xml:space="preserve">Credenciales disponibles para entrega = </t>
  </si>
  <si>
    <t>ENTREGA</t>
  </si>
  <si>
    <t xml:space="preserve">Efectividad de entrega de CPV en MAC = </t>
  </si>
  <si>
    <t>SEMANA OPERATIVA</t>
  </si>
  <si>
    <t xml:space="preserve">PROCESOS SUSTANTIVOS E INDICADORES </t>
  </si>
  <si>
    <t>Valor esperado</t>
  </si>
  <si>
    <t xml:space="preserve">Distrito </t>
  </si>
  <si>
    <t>Módulo</t>
  </si>
  <si>
    <t>TABLERO DE CONTROL DE PROCESOS SUSTANTIVOS DEL SISTEMA DE GESTIÓN DE LA CALIDAD</t>
  </si>
  <si>
    <t xml:space="preserve">CUADRO DE OBSERVACIONES </t>
  </si>
  <si>
    <t>Descripción</t>
  </si>
  <si>
    <t xml:space="preserve">No conformidad </t>
  </si>
  <si>
    <t xml:space="preserve">Valor que requiere atención y justificación en el apartado de observaciones </t>
  </si>
  <si>
    <t xml:space="preserve">Valor suficiente </t>
  </si>
  <si>
    <t xml:space="preserve">Semaforización </t>
  </si>
  <si>
    <t>*Registre el valor nominal solicitado en la celda, el resultado proporcional esta automatizado.</t>
  </si>
  <si>
    <t xml:space="preserve">% AVANCE REGISTRADO </t>
  </si>
  <si>
    <t xml:space="preserve">TABLERO DE CONTROL DISTRITAL DE PROCESOS SUSTANTIVOS DEL SISTEMA DE GESTIÓN DE LA CALIDAD </t>
  </si>
  <si>
    <t>Distrito 01</t>
  </si>
  <si>
    <t>Distrito 02</t>
  </si>
  <si>
    <t>Distrito 03</t>
  </si>
  <si>
    <t>Distrito 05</t>
  </si>
  <si>
    <t>Distrito 04</t>
  </si>
  <si>
    <t>Estatal</t>
  </si>
  <si>
    <t>Distrito 06</t>
  </si>
  <si>
    <t>Distrito 07</t>
  </si>
  <si>
    <t>Version 0</t>
  </si>
  <si>
    <t>Dueño de Proceso</t>
  </si>
  <si>
    <t xml:space="preserve"> Auxiliar de Atención Ciudadana</t>
  </si>
  <si>
    <t>Operador de Equipo Tecnológico</t>
  </si>
  <si>
    <t>Responsable de Módulo</t>
  </si>
  <si>
    <t>(Número de Archivos de Transacción aceptados /Total de Archivos de Transacción procesados) x100</t>
  </si>
  <si>
    <t>Número de Archivos de Transacción aceptados</t>
  </si>
  <si>
    <t>Total de Archivos de Transacción procesados</t>
  </si>
  <si>
    <t>Número de trámites aplicados</t>
  </si>
  <si>
    <t>INSTITUTO NACIONAL ELECTORAL
SISTEMA DE GESTIÓN DE LA CALIDAD
CIUDAD DE MÉXICO</t>
  </si>
  <si>
    <t>Distrito 08</t>
  </si>
  <si>
    <t>Distrito 11</t>
  </si>
  <si>
    <t>Distrito 09</t>
  </si>
  <si>
    <t>Distrito 10</t>
  </si>
  <si>
    <t>Distrito 12</t>
  </si>
  <si>
    <t>Distrito 13</t>
  </si>
  <si>
    <t>Distrito 14</t>
  </si>
  <si>
    <t>Distrito 15</t>
  </si>
  <si>
    <t>Distrito 16</t>
  </si>
  <si>
    <t>Distrito 17</t>
  </si>
  <si>
    <t>Distrito 18</t>
  </si>
  <si>
    <t>Distrito 19</t>
  </si>
  <si>
    <t>Distrito 20</t>
  </si>
  <si>
    <t>Distrito 21</t>
  </si>
  <si>
    <t>Distrito 22</t>
  </si>
  <si>
    <t>Distrito 23</t>
  </si>
  <si>
    <t>Distrito 24</t>
  </si>
  <si>
    <t>(Número de trámites exitosos / Número de trámites aplicados) x 100</t>
  </si>
  <si>
    <t>Número de trámites exitosos</t>
  </si>
  <si>
    <t>(Credenciales en resguardo / Credenciales totales en SIIRFE disponibles para entrega) x 100</t>
  </si>
  <si>
    <t>Credenciales en resguardo</t>
  </si>
  <si>
    <t>Credenciales totales en SIIRFE disponibles para entrega</t>
  </si>
  <si>
    <t xml:space="preserve">Total de credenciales entregadas </t>
  </si>
  <si>
    <t xml:space="preserve"> Total de credenciales solicitadas</t>
  </si>
  <si>
    <t>(Total de credenciales entregadas / Total de credenciales solicitadas) x 100</t>
  </si>
  <si>
    <t>(Número de trámites aplicados / (Número de fichas requisitadas - Notificaciones de improcedencia de trámite)) x 100</t>
  </si>
  <si>
    <t>Número de fichas requisitadas - Notificaciones de improcedencia de trámite</t>
  </si>
  <si>
    <t>Credenciales recibidas</t>
  </si>
  <si>
    <t>((Credenciales recibidas - Credenciales inconsistentes) / Credenciales recibidas) x 100</t>
  </si>
  <si>
    <t xml:space="preserve">Credenciales Recibidas - Credenciales inconsistentes </t>
  </si>
  <si>
    <t>2022-53</t>
  </si>
  <si>
    <t>2022-54</t>
  </si>
  <si>
    <t>2022-55</t>
  </si>
  <si>
    <t>2023-01</t>
  </si>
  <si>
    <t>2023-02</t>
  </si>
  <si>
    <t>2023-03</t>
  </si>
  <si>
    <t>2023-04</t>
  </si>
  <si>
    <t>2023-05</t>
  </si>
  <si>
    <t>2023-06</t>
  </si>
  <si>
    <t>2023-07</t>
  </si>
  <si>
    <t>2023-08</t>
  </si>
  <si>
    <t>2023-09</t>
  </si>
  <si>
    <t>2023-10</t>
  </si>
  <si>
    <t>2023-11</t>
  </si>
  <si>
    <t>2023-12</t>
  </si>
  <si>
    <t>2023-13</t>
  </si>
  <si>
    <t>2023-14</t>
  </si>
  <si>
    <t>2023-15</t>
  </si>
  <si>
    <t>2023-16</t>
  </si>
  <si>
    <t>2023-17</t>
  </si>
  <si>
    <t>2023-18</t>
  </si>
  <si>
    <t>2023-19</t>
  </si>
  <si>
    <t>2023-20</t>
  </si>
  <si>
    <t>2023-21</t>
  </si>
  <si>
    <t>2023-22</t>
  </si>
  <si>
    <t>2023-23</t>
  </si>
  <si>
    <t>2023-24</t>
  </si>
  <si>
    <t>2023-25</t>
  </si>
  <si>
    <t>2023-26</t>
  </si>
  <si>
    <t>2023-27</t>
  </si>
  <si>
    <t>2023-28</t>
  </si>
  <si>
    <t>2023-29</t>
  </si>
  <si>
    <t>2023-30</t>
  </si>
  <si>
    <t>2023-31</t>
  </si>
  <si>
    <t>2023-32</t>
  </si>
  <si>
    <t>2023-33</t>
  </si>
  <si>
    <t>2023-34</t>
  </si>
  <si>
    <t>2023-35</t>
  </si>
  <si>
    <t>2023-36</t>
  </si>
  <si>
    <t>CAMPAÑA ANUAL PERMANENTE 2022-2023</t>
  </si>
  <si>
    <r>
      <rPr>
        <sz val="10"/>
        <color rgb="FF000000"/>
        <rFont val="Arial"/>
      </rPr>
      <t xml:space="preserve">DE LOS 659 TRÁMITES REALIZADOS EN ESTA SEMANA, APARECEN 4 FOLIOS EN </t>
    </r>
    <r>
      <rPr>
        <i/>
        <sz val="10"/>
        <color rgb="FF000000"/>
        <rFont val="Arial"/>
      </rPr>
      <t>GESTOR DE CURP</t>
    </r>
    <r>
      <rPr>
        <sz val="10"/>
        <color rgb="FF000000"/>
        <rFont val="Arial"/>
      </rPr>
      <t xml:space="preserve"> (</t>
    </r>
    <r>
      <rPr>
        <sz val="10"/>
        <color rgb="FFFF0000"/>
        <rFont val="Arial"/>
      </rPr>
      <t>2309175118100, 2309175118027, 2309175117875 y 2309175118408</t>
    </r>
    <r>
      <rPr>
        <sz val="10"/>
        <color rgb="FF000000"/>
        <rFont val="Arial"/>
      </rPr>
      <t xml:space="preserve">), 1 FOLIO APARECE </t>
    </r>
    <r>
      <rPr>
        <i/>
        <sz val="10"/>
        <color rgb="FF000000"/>
        <rFont val="Arial"/>
      </rPr>
      <t>Enviado a An�lisis Registral (</t>
    </r>
    <r>
      <rPr>
        <i/>
        <sz val="10"/>
        <color rgb="FFFF0000"/>
        <rFont val="Arial"/>
      </rPr>
      <t>2309175118434</t>
    </r>
    <r>
      <rPr>
        <i/>
        <sz val="10"/>
        <color rgb="FF000000"/>
        <rFont val="Arial"/>
      </rPr>
      <t xml:space="preserve">) </t>
    </r>
    <r>
      <rPr>
        <sz val="10"/>
        <color rgb="FF000000"/>
        <rFont val="Arial"/>
      </rPr>
      <t xml:space="preserve">Y 4 FOLIOS APARECEN </t>
    </r>
    <r>
      <rPr>
        <i/>
        <sz val="10"/>
        <color rgb="FF000000"/>
        <rFont val="Arial"/>
      </rPr>
      <t>CANCELDOS (</t>
    </r>
    <r>
      <rPr>
        <i/>
        <sz val="10"/>
        <color rgb="FFFF0000"/>
        <rFont val="Arial"/>
      </rPr>
      <t>2309175118074, 2309175118042 Y 2309175118362</t>
    </r>
    <r>
      <rPr>
        <i/>
        <sz val="10"/>
        <color rgb="FF000000"/>
        <rFont val="Arial"/>
      </rPr>
      <t>)</t>
    </r>
  </si>
  <si>
    <t>En la Semana Operativa 2022-54 el folio 2209105138430 esta cancelado en cecyrd por movimiento posterior, en la Semana Operativa 2023-02 el folio 2309105100414 se encuentra en Gestión de CURP y el folio 2309105100606 no viajo a CECYRD se hizo nuevo trámite y tendría que estar como cancelado en Cecyrd por Movimiento Posterior, en la Semana Operativa 2023-04 los folios 2309105101950 está en validación de causa penal, el folio 2309105101616 y 2309105102318 están rechazados en cecyrd, en la Semana Operativa 2023-05 el folio 2309105102850 se encuentra en Gestión de CURP,  en la Semana Operativa 2023-06 los folios 2309105103636, 230910513899, 2309105104162 y 2309105104261 se encuentran en Gestión de CURP, el folio 2309105103981 esta cancelado en MAC por Movimiento Posterior, el folio 2309105104294 se encuentra en validación de causa penal, en la Semana Operativa 2023-07  el folio 2309105104933 se encuentran en Gestión de CURP, el folio 2309105104369, en la Semana Operativa 2023-08 los folios 2309105104977, 2309105105202, 2309105105475, 2309105105635 y 2309105105762 se encuentran detenidos por PEL, los folios 2309105105787 se encuentra enviado a Gestión de CURP, en la Semana Operativa 2023-09 los folios 2309105106091 y 2309105106449 se encuentran en validación de causa penal, y los folios 2309105105807, 2309105105992 y 2309105106348 se encuentran en Gestión de CURP, en la semana operativa 2023-10 el folio 2309105107388 se encuentra enviado a Gestión de CURP, y el folio 2309105106977 se encuentra cancelado en cecyrd por movimiento posterior y el folio 2309105107500 se utilizo para una solicitud de expedición, la cual no resulto favorable para la ciudadana, por lo que no genero credencial , en la Semana Operativa 2023-11 los folios 2309105108111, 2309105108128, y 2309105108417 fueron cancelados por error en cotejo de datos capturados en mac vs datos del documento probatorio, y los folios 2309105108155 y  2309105108418 están  cancelado en MAC por Movimiento Posterior, en la semana operativa 2023-12, los folios 2309105108882, 2309105108895, y 2309105109218 están  cancelado en MAC por Movimiento Posterior, y el folio 2309105109135 fue cancelado por error en cotejo de datos capturados en mac vs datos del documento probatorio, en la semana operativa 2023-13, los folios 2309105109791, y 2309105109568, se encuentran en Gestión de CURP, y los folios 2309105109735, y 2309105109737, los  tramites fueron rechazados, por corroboración de domicilio irregular, en la Semana Operativa 2023-14, el folio 23091051111019, se encuentra en Gestión de CURP, en la Semana Operativa 2023-15, el folio 2309105111400, se encuentra en Gestión de CURP,  los folios 2309105108111, 2309105111182, y 2309105111512, fueron cancelados por error en cotejo de datos capturados en mac vs datos del documento probatorio, y el folio 2309105111345 está rechazado en cecyrd, en  la Semana Operativa 2023-16, el folio 2309105112496, se encuentra  en Gestión de CURP, el  folio 2309105108111, fue cancelado por error en cotejo de datos capturados en mac vs datos del documento probatorio, y los folios 2309105111703, y 23091051112166, fueron cancelados en cecyrd por movimiento posterior, en  la Semana Operativa 2023-17, los  folios 2309105113134, y 2309105113229 se encuentran en Gestión de CURP, y el folio 2309105112644 fue cancelado en cecyrd por movimiento posterior, en  la Semana Operativa 2023-18, el folio 2309105113780 el  tramite fue rechazado, por corroboración de domicilio irregular, y el folio 2309105114282, fue rezado en Cecyrd, y el folio 2309105114306 está en validación de causa penal, en la Semana Operativa 2023-19, los folios 23091051111019, y  2309105114682 se encuentran en Gestión de CURP, y el folio 2309105114445 fue rechazado por movimiento posterior, en  la Semana Operativa 2023-20, el folio 2309105115328, se encuentra  en Gestión de CURP, y el folio 2309105115047 fue cancelado por error en cotejo de datos capturados en mac vs datos del documento probatorio, Semana Operativa 2023-21, el folio 2309105115623, se encuentra  en Gestión de CURP, y el folio 2309105116310 fue cancelado por error en cotejo de datos capturados en mac vs datos del documento probatorio, en la semana operativa 2023-23, los folios 2309105117503, y 2309105117748, se encuentran en Gestión de CURP, y los folios 2309105117621, y 2309105118004, fueron cancelados en cecyrd por movimiento posterior, en la semana operativa 2023-24, el folio 230910511881 fue cancelado en cecyrd por movimiento posterior, y  los folios 2309105118223, 2309105118696, y 2309105118900, fueron cancelados por error en cotejo de datos capturados en mac vs datos del documento probatorio, en la semana operativa 2023-25, el folios 2309105119194, se encuentra en Gestión de CURP, y el folio 2309105119404 fue cancelado por error en cotejo de datos capturados en mac vs datos del documento probatorio, en  la Semana Operativa 2023-26, los  folios 2309105119854, 2309105150086, 2309105120422, y 2309105120422 se encuentran en Gestión de CURP, y el folio 2309105119926 fue cancelado por error en cotejo de datos capturados en mac vs datos del documento probatorio, en la semana operativa 2023-27, los  folios 2309105121279, y 2309105121226, se encuentran en Gestión de CURP, y los folios 2309105120660, y 2309105120667 fueron cancelados por error en cotejo de datos capturados en mac vs datos del documento probatorio, los folios restantes de la semana operativa no han generado credencial debido  a la redistritacion.</t>
  </si>
  <si>
    <t xml:space="preserve">SE REPORTA QUE LAS FICHAS QUE GENERARON UNA NOTIFICACIÓN EN EL AREA DE CAPTURA DE LAS SEMANAS OPERATIVAS: 2023-14 (3 FICHAS),  2023-15 (14 FICHAS), 2023-16 (12 FICHAS), 2023-17 (24 FICHAS), 2023-18 (24 FICHAS), 2023-19 (11 FICHAS); 2023-20 (21 FICHAS), 2023-21(28 FICHAS); 2023-22 (34 FICHAS), 2023-23 (16 FICHAS) 2023-24 (13 FICHAS) SE DEBIO A QUE, SOLO EN EL AREA DE CAPTURA SE PUEDE HACER LA VERIFICACIÓN DE CIERTA INFORMACIÓN COMO: DOMICILIO CONSISTENTE EN SOGEC CONFORME AL COMPROBANTE DE DOMICILIO PRESENTADO, CAMBIO DE TIPO DE TRÁMITE, EL ESTATUS DEL REGISTRO DE LOS TESTIGOS EN LA BASE DE DATOS, VERIFICACIÓN DEL MEDIO DE IDENTIDAD EN LA PAGINA DEL REGISTRO CIVIL, INTERMITENCIA EN LA BUSQUEDA NACIONAL, ETC. </t>
  </si>
  <si>
    <t>Por los trabajos de la Distritación, la operación fue intermitente en el distrito, debido a que fue cambiado en su nomenclatura a 090859 y a 091253.</t>
  </si>
  <si>
    <t>Debido a la distritación el MAC brindó servicio normal hasta la semana 30, de la semana 31 a la 32 solo se realizaron entregas de credencial, quedando resguardadas en el MAC las credenciales hasta la semana 36 que se llevo la exportación al MAC 092251</t>
  </si>
  <si>
    <t>Fecha de corte 31/08/2023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</si>
</sst>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0.0%"/>
  </numFmts>
  <fonts count="36" x14ac:knownFonts="1">
    <font>
      <sz val="10"/>
      <name val="Arial"/>
    </font>
    <font>
      <sz val="10"/>
      <name val="Arial"/>
      <family val="2"/>
    </font>
    <font>
      <sz val="10"/>
      <name val="Arial"/>
      <family val="2"/>
    </font>
    <font>
      <sz val="10"/>
      <color theme="1"/>
      <name val="Arial"/>
      <family val="2"/>
    </font>
    <font>
      <b/>
      <sz val="12"/>
      <color theme="0"/>
      <name val="Arial"/>
      <family val="2"/>
    </font>
    <font>
      <b/>
      <sz val="11"/>
      <color theme="0"/>
      <name val="Arial"/>
      <family val="2"/>
    </font>
    <font>
      <b/>
      <sz val="11"/>
      <color theme="3"/>
      <name val="Arial"/>
      <family val="2"/>
    </font>
    <font>
      <sz val="11"/>
      <name val="Tahoma"/>
      <family val="2"/>
    </font>
    <font>
      <b/>
      <sz val="11"/>
      <color rgb="FF333F4F"/>
      <name val="Arial"/>
      <family val="2"/>
    </font>
    <font>
      <b/>
      <sz val="10"/>
      <name val="Arial"/>
      <family val="2"/>
    </font>
    <font>
      <b/>
      <sz val="14"/>
      <color theme="0"/>
      <name val="Arial"/>
      <family val="2"/>
    </font>
    <font>
      <b/>
      <sz val="10"/>
      <color theme="3" tint="-0.249977111117893"/>
      <name val="Arial"/>
      <family val="2"/>
    </font>
    <font>
      <sz val="9"/>
      <color rgb="FF333F4F"/>
      <name val="Arial"/>
      <family val="2"/>
    </font>
    <font>
      <sz val="9"/>
      <color theme="1"/>
      <name val="Arial"/>
      <family val="2"/>
    </font>
    <font>
      <sz val="10"/>
      <color rgb="FF333F4F"/>
      <name val="Arial"/>
      <family val="2"/>
    </font>
    <font>
      <b/>
      <sz val="10"/>
      <color rgb="FF333F4F"/>
      <name val="Arial"/>
      <family val="2"/>
    </font>
    <font>
      <b/>
      <sz val="8"/>
      <color theme="0"/>
      <name val="Arial"/>
      <family val="2"/>
    </font>
    <font>
      <sz val="9"/>
      <name val="Arial"/>
      <family val="2"/>
    </font>
    <font>
      <sz val="8"/>
      <name val="Arial"/>
      <family val="2"/>
    </font>
    <font>
      <b/>
      <sz val="11"/>
      <color theme="1"/>
      <name val="Arial"/>
      <family val="2"/>
    </font>
    <font>
      <b/>
      <sz val="14"/>
      <color theme="3"/>
      <name val="Arial"/>
      <family val="2"/>
    </font>
    <font>
      <b/>
      <sz val="14"/>
      <name val="Arial"/>
      <family val="2"/>
    </font>
    <font>
      <sz val="18"/>
      <color theme="0"/>
      <name val="Arial"/>
      <family val="2"/>
    </font>
    <font>
      <sz val="18"/>
      <name val="Arial"/>
      <family val="2"/>
    </font>
    <font>
      <sz val="18"/>
      <color theme="1"/>
      <name val="Arial"/>
      <family val="2"/>
    </font>
    <font>
      <b/>
      <sz val="16"/>
      <name val="Arial"/>
      <family val="2"/>
    </font>
    <font>
      <b/>
      <sz val="18"/>
      <name val="Arial"/>
      <family val="2"/>
    </font>
    <font>
      <b/>
      <sz val="16"/>
      <color theme="0"/>
      <name val="Arial"/>
      <family val="2"/>
    </font>
    <font>
      <b/>
      <sz val="10"/>
      <color theme="0"/>
      <name val="Arial"/>
      <family val="2"/>
    </font>
    <font>
      <sz val="8"/>
      <name val="Arial"/>
      <family val="2"/>
    </font>
    <font>
      <b/>
      <sz val="9"/>
      <color theme="0"/>
      <name val="Arial"/>
      <family val="2"/>
    </font>
    <font>
      <b/>
      <sz val="9"/>
      <color theme="3"/>
      <name val="Arial"/>
      <family val="2"/>
    </font>
    <font>
      <sz val="10"/>
      <color rgb="FF000000"/>
      <name val="Arial"/>
    </font>
    <font>
      <i/>
      <sz val="10"/>
      <color rgb="FF000000"/>
      <name val="Arial"/>
    </font>
    <font>
      <sz val="10"/>
      <color rgb="FFFF0000"/>
      <name val="Arial"/>
    </font>
    <font>
      <i/>
      <sz val="10"/>
      <color rgb="FFFF0000"/>
      <name val="Arial"/>
    </font>
  </fonts>
  <fills count="11">
    <fill>
      <patternFill patternType="none"/>
    </fill>
    <fill>
      <patternFill patternType="gray125"/>
    </fill>
    <fill>
      <patternFill patternType="solid">
        <fgColor rgb="FF950054"/>
        <bgColor indexed="64"/>
      </patternFill>
    </fill>
    <fill>
      <patternFill patternType="solid">
        <fgColor rgb="FFEBF1DE"/>
        <bgColor rgb="FFEBF1DE"/>
      </patternFill>
    </fill>
    <fill>
      <patternFill patternType="solid">
        <fgColor theme="2"/>
        <bgColor indexed="64"/>
      </patternFill>
    </fill>
    <fill>
      <patternFill patternType="solid">
        <fgColor theme="1" tint="0.499984740745262"/>
        <bgColor indexed="64"/>
      </patternFill>
    </fill>
    <fill>
      <patternFill patternType="solid">
        <fgColor rgb="FFE98BD7"/>
        <bgColor indexed="64"/>
      </patternFill>
    </fill>
    <fill>
      <patternFill patternType="solid">
        <fgColor rgb="FFD5007F"/>
        <bgColor indexed="64"/>
      </patternFill>
    </fill>
    <fill>
      <patternFill patternType="solid">
        <fgColor theme="6" tint="-0.499984740745262"/>
        <bgColor indexed="64"/>
      </patternFill>
    </fill>
    <fill>
      <patternFill patternType="solid">
        <fgColor theme="0"/>
        <bgColor indexed="64"/>
      </patternFill>
    </fill>
    <fill>
      <patternFill patternType="solid">
        <fgColor rgb="FFB2B2B2"/>
        <bgColor indexed="64"/>
      </patternFill>
    </fill>
  </fills>
  <borders count="30">
    <border>
      <left/>
      <right/>
      <top/>
      <bottom/>
      <diagonal/>
    </border>
    <border>
      <left style="hair">
        <color auto="1"/>
      </left>
      <right style="hair">
        <color auto="1"/>
      </right>
      <top style="hair">
        <color auto="1"/>
      </top>
      <bottom style="hair">
        <color auto="1"/>
      </bottom>
      <diagonal/>
    </border>
    <border>
      <left style="hair">
        <color auto="1"/>
      </left>
      <right style="hair">
        <color auto="1"/>
      </right>
      <top style="hair">
        <color auto="1"/>
      </top>
      <bottom/>
      <diagonal/>
    </border>
    <border>
      <left style="hair">
        <color auto="1"/>
      </left>
      <right style="hair">
        <color auto="1"/>
      </right>
      <top/>
      <bottom style="hair">
        <color auto="1"/>
      </bottom>
      <diagonal/>
    </border>
    <border>
      <left style="hair">
        <color auto="1"/>
      </left>
      <right/>
      <top style="hair">
        <color auto="1"/>
      </top>
      <bottom style="hair">
        <color auto="1"/>
      </bottom>
      <diagonal/>
    </border>
    <border>
      <left/>
      <right/>
      <top style="hair">
        <color auto="1"/>
      </top>
      <bottom style="hair">
        <color auto="1"/>
      </bottom>
      <diagonal/>
    </border>
    <border>
      <left/>
      <right style="hair">
        <color auto="1"/>
      </right>
      <top style="hair">
        <color auto="1"/>
      </top>
      <bottom style="hair">
        <color auto="1"/>
      </bottom>
      <diagonal/>
    </border>
    <border>
      <left style="hair">
        <color auto="1"/>
      </left>
      <right/>
      <top/>
      <bottom style="hair">
        <color auto="1"/>
      </bottom>
      <diagonal/>
    </border>
    <border>
      <left/>
      <right/>
      <top/>
      <bottom style="hair">
        <color auto="1"/>
      </bottom>
      <diagonal/>
    </border>
    <border>
      <left/>
      <right/>
      <top style="hair">
        <color auto="1"/>
      </top>
      <bottom/>
      <diagonal/>
    </border>
    <border>
      <left style="hair">
        <color auto="1"/>
      </left>
      <right/>
      <top/>
      <bottom/>
      <diagonal/>
    </border>
    <border>
      <left style="hair">
        <color auto="1"/>
      </left>
      <right style="hair">
        <color auto="1"/>
      </right>
      <top/>
      <bottom/>
      <diagonal/>
    </border>
    <border>
      <left style="double">
        <color theme="2"/>
      </left>
      <right style="double">
        <color theme="2"/>
      </right>
      <top style="double">
        <color theme="2"/>
      </top>
      <bottom style="double">
        <color theme="2"/>
      </bottom>
      <diagonal/>
    </border>
    <border>
      <left style="double">
        <color theme="0" tint="-0.499984740745262"/>
      </left>
      <right style="double">
        <color theme="0" tint="-0.499984740745262"/>
      </right>
      <top style="double">
        <color theme="0" tint="-0.499984740745262"/>
      </top>
      <bottom style="double">
        <color theme="0" tint="-0.499984740745262"/>
      </bottom>
      <diagonal/>
    </border>
    <border>
      <left style="double">
        <color theme="0" tint="-0.499984740745262"/>
      </left>
      <right/>
      <top style="double">
        <color theme="0" tint="-0.499984740745262"/>
      </top>
      <bottom style="double">
        <color theme="0" tint="-0.499984740745262"/>
      </bottom>
      <diagonal/>
    </border>
    <border>
      <left/>
      <right/>
      <top style="double">
        <color theme="0" tint="-0.499984740745262"/>
      </top>
      <bottom style="double">
        <color theme="0" tint="-0.499984740745262"/>
      </bottom>
      <diagonal/>
    </border>
    <border>
      <left/>
      <right style="double">
        <color theme="0" tint="-0.499984740745262"/>
      </right>
      <top style="double">
        <color theme="0" tint="-0.499984740745262"/>
      </top>
      <bottom style="double">
        <color theme="0" tint="-0.499984740745262"/>
      </bottom>
      <diagonal/>
    </border>
    <border>
      <left style="double">
        <color rgb="FFB2B2B2"/>
      </left>
      <right/>
      <top style="double">
        <color rgb="FFB2B2B2"/>
      </top>
      <bottom style="double">
        <color rgb="FFB2B2B2"/>
      </bottom>
      <diagonal/>
    </border>
    <border>
      <left/>
      <right/>
      <top style="double">
        <color rgb="FFB2B2B2"/>
      </top>
      <bottom style="double">
        <color rgb="FFB2B2B2"/>
      </bottom>
      <diagonal/>
    </border>
    <border>
      <left/>
      <right style="double">
        <color rgb="FFB2B2B2"/>
      </right>
      <top style="double">
        <color rgb="FFB2B2B2"/>
      </top>
      <bottom style="double">
        <color rgb="FFB2B2B2"/>
      </bottom>
      <diagonal/>
    </border>
    <border>
      <left/>
      <right style="double">
        <color rgb="FFB2B2B2"/>
      </right>
      <top style="double">
        <color rgb="FFB2B2B2"/>
      </top>
      <bottom/>
      <diagonal/>
    </border>
    <border>
      <left/>
      <right style="double">
        <color rgb="FFB2B2B2"/>
      </right>
      <top/>
      <bottom style="double">
        <color rgb="FFB2B2B2"/>
      </bottom>
      <diagonal/>
    </border>
    <border>
      <left style="double">
        <color rgb="FFB2B2B2"/>
      </left>
      <right/>
      <top/>
      <bottom style="double">
        <color rgb="FFB2B2B2"/>
      </bottom>
      <diagonal/>
    </border>
    <border>
      <left/>
      <right/>
      <top/>
      <bottom style="double">
        <color rgb="FFB2B2B2"/>
      </bottom>
      <diagonal/>
    </border>
    <border>
      <left/>
      <right/>
      <top style="double">
        <color rgb="FFB2B2B2"/>
      </top>
      <bottom/>
      <diagonal/>
    </border>
    <border>
      <left style="double">
        <color rgb="FFB2B2B2"/>
      </left>
      <right/>
      <top style="double">
        <color rgb="FFB2B2B2"/>
      </top>
      <bottom/>
      <diagonal/>
    </border>
    <border>
      <left style="double">
        <color theme="0" tint="-0.499984740745262"/>
      </left>
      <right style="double">
        <color theme="0" tint="-0.499984740745262"/>
      </right>
      <top style="double">
        <color theme="0" tint="-0.499984740745262"/>
      </top>
      <bottom/>
      <diagonal/>
    </border>
    <border>
      <left style="double">
        <color theme="0" tint="-0.499984740745262"/>
      </left>
      <right style="double">
        <color theme="0" tint="-0.499984740745262"/>
      </right>
      <top/>
      <bottom/>
      <diagonal/>
    </border>
    <border>
      <left style="double">
        <color theme="0" tint="-0.499984740745262"/>
      </left>
      <right style="double">
        <color theme="0" tint="-0.499984740745262"/>
      </right>
      <top/>
      <bottom style="double">
        <color theme="0" tint="-0.499984740745262"/>
      </bottom>
      <diagonal/>
    </border>
    <border>
      <left style="thin">
        <color rgb="FF000000"/>
      </left>
      <right style="thin">
        <color rgb="FF000000"/>
      </right>
      <top style="thin">
        <color rgb="FF000000"/>
      </top>
      <bottom style="thin">
        <color rgb="FF000000"/>
      </bottom>
      <diagonal/>
    </border>
  </borders>
  <cellStyleXfs count="12">
    <xf numFmtId="0" fontId="0" fillId="0" borderId="0"/>
    <xf numFmtId="0" fontId="1" fillId="0" borderId="0"/>
    <xf numFmtId="9" fontId="2" fillId="0" borderId="0" applyFont="0" applyFill="0" applyBorder="0" applyAlignment="0" applyProtection="0"/>
    <xf numFmtId="0" fontId="7" fillId="3" borderId="0" applyFont="0" applyBorder="0" applyAlignment="0"/>
    <xf numFmtId="43" fontId="1" fillId="0" borderId="0" applyFont="0" applyFill="0" applyBorder="0" applyAlignment="0" applyProtection="0"/>
    <xf numFmtId="9"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cellStyleXfs>
  <cellXfs count="149">
    <xf numFmtId="0" fontId="0" fillId="0" borderId="0" xfId="0"/>
    <xf numFmtId="0" fontId="1" fillId="0" borderId="0" xfId="0" applyFont="1"/>
    <xf numFmtId="0" fontId="1" fillId="0" borderId="0" xfId="0" applyFont="1" applyAlignment="1">
      <alignment vertical="center" wrapText="1"/>
    </xf>
    <xf numFmtId="0" fontId="3" fillId="0" borderId="0" xfId="0" applyFont="1" applyAlignment="1">
      <alignment vertical="center"/>
    </xf>
    <xf numFmtId="0" fontId="3" fillId="0" borderId="0" xfId="0" applyFont="1" applyAlignment="1">
      <alignment horizontal="left" vertical="center" wrapText="1"/>
    </xf>
    <xf numFmtId="0" fontId="5" fillId="2" borderId="1" xfId="0" applyFont="1" applyFill="1" applyBorder="1" applyAlignment="1">
      <alignment horizontal="center" vertical="center" wrapText="1"/>
    </xf>
    <xf numFmtId="0" fontId="9" fillId="0" borderId="0" xfId="0" applyFont="1" applyAlignment="1">
      <alignment horizontal="right" vertical="top"/>
    </xf>
    <xf numFmtId="0" fontId="23" fillId="0" borderId="0" xfId="0" applyFont="1" applyAlignment="1">
      <alignment vertical="center"/>
    </xf>
    <xf numFmtId="0" fontId="24" fillId="0" borderId="0" xfId="0" applyFont="1" applyAlignment="1">
      <alignment vertical="center"/>
    </xf>
    <xf numFmtId="0" fontId="26" fillId="0" borderId="0" xfId="0" applyFont="1" applyAlignment="1">
      <alignment horizontal="justify" vertical="center" wrapText="1"/>
    </xf>
    <xf numFmtId="49" fontId="26" fillId="0" borderId="0" xfId="0" applyNumberFormat="1" applyFont="1" applyAlignment="1">
      <alignment horizontal="right" vertical="center" wrapText="1"/>
    </xf>
    <xf numFmtId="0" fontId="16" fillId="2" borderId="1" xfId="0" applyFont="1" applyFill="1" applyBorder="1" applyAlignment="1">
      <alignment horizontal="center" vertical="center" wrapText="1"/>
    </xf>
    <xf numFmtId="0" fontId="9" fillId="0" borderId="0" xfId="0" applyFont="1" applyAlignment="1">
      <alignment horizontal="right" vertical="top" wrapText="1"/>
    </xf>
    <xf numFmtId="0" fontId="26" fillId="0" borderId="0" xfId="0" applyFont="1" applyAlignment="1">
      <alignment horizontal="center" vertical="center" wrapText="1"/>
    </xf>
    <xf numFmtId="2" fontId="22" fillId="0" borderId="0" xfId="0" applyNumberFormat="1" applyFont="1" applyAlignment="1">
      <alignment horizontal="center" vertical="center" wrapText="1"/>
    </xf>
    <xf numFmtId="0" fontId="5" fillId="0" borderId="10" xfId="0" applyFont="1" applyBorder="1" applyAlignment="1">
      <alignment horizontal="center" vertical="center" wrapText="1"/>
    </xf>
    <xf numFmtId="2" fontId="22" fillId="0" borderId="10" xfId="0" applyNumberFormat="1" applyFont="1" applyBorder="1" applyAlignment="1">
      <alignment horizontal="center" vertical="center" wrapText="1"/>
    </xf>
    <xf numFmtId="0" fontId="25" fillId="0" borderId="0" xfId="0" applyFont="1" applyAlignment="1">
      <alignment vertical="center" wrapText="1"/>
    </xf>
    <xf numFmtId="0" fontId="6" fillId="0" borderId="7" xfId="0" applyFont="1" applyBorder="1" applyAlignment="1">
      <alignment vertical="top"/>
    </xf>
    <xf numFmtId="0" fontId="6" fillId="0" borderId="8" xfId="0" applyFont="1" applyBorder="1" applyAlignment="1">
      <alignment vertical="top"/>
    </xf>
    <xf numFmtId="0" fontId="1" fillId="0" borderId="0" xfId="0" applyFont="1" applyAlignment="1">
      <alignment horizontal="center"/>
    </xf>
    <xf numFmtId="49" fontId="26" fillId="0" borderId="0" xfId="0" applyNumberFormat="1" applyFont="1" applyAlignment="1">
      <alignment vertical="center" wrapText="1"/>
    </xf>
    <xf numFmtId="0" fontId="26" fillId="0" borderId="0" xfId="0" applyFont="1" applyAlignment="1">
      <alignment vertical="center" wrapText="1"/>
    </xf>
    <xf numFmtId="1" fontId="10" fillId="2" borderId="10" xfId="0" applyNumberFormat="1" applyFont="1" applyFill="1" applyBorder="1" applyAlignment="1">
      <alignment horizontal="center" vertical="top" wrapText="1"/>
    </xf>
    <xf numFmtId="0" fontId="21" fillId="0" borderId="0" xfId="0" applyFont="1" applyAlignment="1">
      <alignment horizontal="right"/>
    </xf>
    <xf numFmtId="3" fontId="19" fillId="4" borderId="13" xfId="4" applyNumberFormat="1" applyFont="1" applyFill="1" applyBorder="1" applyAlignment="1">
      <alignment horizontal="center" vertical="center"/>
    </xf>
    <xf numFmtId="0" fontId="28" fillId="2" borderId="13" xfId="0" applyFont="1" applyFill="1" applyBorder="1" applyAlignment="1">
      <alignment horizontal="center" vertical="center" wrapText="1"/>
    </xf>
    <xf numFmtId="3" fontId="12" fillId="4" borderId="13" xfId="0" applyNumberFormat="1" applyFont="1" applyFill="1" applyBorder="1" applyAlignment="1">
      <alignment horizontal="center" vertical="center" wrapText="1"/>
    </xf>
    <xf numFmtId="0" fontId="1" fillId="6" borderId="0" xfId="0" applyFont="1" applyFill="1" applyAlignment="1">
      <alignment vertical="center"/>
    </xf>
    <xf numFmtId="0" fontId="1" fillId="0" borderId="0" xfId="0" applyFont="1" applyAlignment="1">
      <alignment vertical="center"/>
    </xf>
    <xf numFmtId="0" fontId="1" fillId="7" borderId="0" xfId="0" applyFont="1" applyFill="1" applyAlignment="1">
      <alignment vertical="center"/>
    </xf>
    <xf numFmtId="0" fontId="1" fillId="2" borderId="0" xfId="0" applyFont="1" applyFill="1" applyAlignment="1">
      <alignment vertical="center"/>
    </xf>
    <xf numFmtId="0" fontId="3" fillId="0" borderId="8" xfId="0" applyFont="1" applyBorder="1" applyAlignment="1">
      <alignment horizontal="center" vertical="center" wrapText="1"/>
    </xf>
    <xf numFmtId="0" fontId="16" fillId="2" borderId="13" xfId="0" applyFont="1" applyFill="1" applyBorder="1" applyAlignment="1">
      <alignment horizontal="center" vertical="center" wrapText="1"/>
    </xf>
    <xf numFmtId="0" fontId="12" fillId="4" borderId="4" xfId="0" applyFont="1" applyFill="1" applyBorder="1" applyAlignment="1">
      <alignment horizontal="center" vertical="center" wrapText="1"/>
    </xf>
    <xf numFmtId="3" fontId="17" fillId="4" borderId="1" xfId="5" applyNumberFormat="1" applyFont="1" applyFill="1" applyBorder="1" applyAlignment="1">
      <alignment horizontal="center" vertical="center" wrapText="1"/>
    </xf>
    <xf numFmtId="0" fontId="13" fillId="4" borderId="4" xfId="5" applyNumberFormat="1" applyFont="1" applyFill="1" applyBorder="1" applyAlignment="1">
      <alignment horizontal="center" vertical="center" wrapText="1"/>
    </xf>
    <xf numFmtId="0" fontId="13" fillId="4" borderId="4" xfId="5" applyNumberFormat="1" applyFont="1" applyFill="1" applyBorder="1" applyAlignment="1">
      <alignment horizontal="center" wrapText="1"/>
    </xf>
    <xf numFmtId="0" fontId="6" fillId="0" borderId="7" xfId="0" applyFont="1" applyBorder="1" applyAlignment="1">
      <alignment horizontal="center" vertical="center"/>
    </xf>
    <xf numFmtId="0" fontId="8" fillId="0" borderId="8" xfId="0" applyFont="1" applyBorder="1" applyAlignment="1">
      <alignment horizontal="center" vertical="center" wrapText="1"/>
    </xf>
    <xf numFmtId="0" fontId="14" fillId="0" borderId="8" xfId="0" applyFont="1" applyBorder="1" applyAlignment="1">
      <alignment horizontal="center" vertical="center" wrapText="1"/>
    </xf>
    <xf numFmtId="0" fontId="11" fillId="0" borderId="8" xfId="0" applyFont="1" applyBorder="1" applyAlignment="1">
      <alignment horizontal="center" vertical="center" wrapText="1"/>
    </xf>
    <xf numFmtId="9" fontId="21" fillId="0" borderId="8" xfId="5" applyFont="1" applyFill="1" applyBorder="1" applyAlignment="1">
      <alignment horizontal="center" vertical="center"/>
    </xf>
    <xf numFmtId="3" fontId="18" fillId="0" borderId="8" xfId="5" applyNumberFormat="1" applyFont="1" applyFill="1" applyBorder="1" applyAlignment="1">
      <alignment horizontal="center" vertical="center" wrapText="1"/>
    </xf>
    <xf numFmtId="0" fontId="30" fillId="2" borderId="13" xfId="0" applyFont="1" applyFill="1" applyBorder="1" applyAlignment="1">
      <alignment horizontal="center" vertical="center" wrapText="1"/>
    </xf>
    <xf numFmtId="3" fontId="5" fillId="2" borderId="13" xfId="4" applyNumberFormat="1" applyFont="1" applyFill="1" applyBorder="1" applyAlignment="1">
      <alignment horizontal="center" vertical="center"/>
    </xf>
    <xf numFmtId="0" fontId="6" fillId="0" borderId="0" xfId="0" applyFont="1" applyAlignment="1">
      <alignment vertical="center"/>
    </xf>
    <xf numFmtId="0" fontId="6" fillId="0" borderId="12" xfId="0" applyFont="1" applyBorder="1" applyAlignment="1">
      <alignment vertical="center"/>
    </xf>
    <xf numFmtId="0" fontId="6" fillId="0" borderId="0" xfId="0" applyFont="1" applyAlignment="1">
      <alignment horizontal="center" vertical="center"/>
    </xf>
    <xf numFmtId="0" fontId="8" fillId="0" borderId="0" xfId="0" applyFont="1" applyAlignment="1">
      <alignment horizontal="center" vertical="center" wrapText="1"/>
    </xf>
    <xf numFmtId="0" fontId="14" fillId="0" borderId="0" xfId="0" applyFont="1" applyAlignment="1">
      <alignment horizontal="center" vertical="center" wrapText="1"/>
    </xf>
    <xf numFmtId="0" fontId="12" fillId="0" borderId="0" xfId="0" applyFont="1" applyAlignment="1">
      <alignment horizontal="center" vertical="center" wrapText="1"/>
    </xf>
    <xf numFmtId="0" fontId="15" fillId="0" borderId="0" xfId="0" applyFont="1" applyAlignment="1">
      <alignment horizontal="center" vertical="center" wrapText="1"/>
    </xf>
    <xf numFmtId="9" fontId="20" fillId="0" borderId="0" xfId="4" applyNumberFormat="1" applyFont="1" applyFill="1" applyBorder="1" applyAlignment="1">
      <alignment horizontal="center" vertical="center"/>
    </xf>
    <xf numFmtId="3" fontId="12" fillId="0" borderId="0" xfId="0" applyNumberFormat="1" applyFont="1" applyAlignment="1">
      <alignment horizontal="center" vertical="center" wrapText="1"/>
    </xf>
    <xf numFmtId="3" fontId="5" fillId="0" borderId="0" xfId="4" applyNumberFormat="1" applyFont="1" applyFill="1" applyBorder="1" applyAlignment="1">
      <alignment horizontal="center" vertical="center"/>
    </xf>
    <xf numFmtId="9" fontId="22" fillId="0" borderId="0" xfId="5" applyFont="1" applyFill="1" applyBorder="1" applyAlignment="1">
      <alignment horizontal="center" vertical="center" wrapText="1"/>
    </xf>
    <xf numFmtId="0" fontId="31" fillId="0" borderId="0" xfId="0" applyFont="1" applyAlignment="1">
      <alignment horizontal="left" vertical="top" wrapText="1"/>
    </xf>
    <xf numFmtId="0" fontId="6" fillId="0" borderId="0" xfId="0" applyFont="1" applyAlignment="1">
      <alignment horizontal="left" vertical="top"/>
    </xf>
    <xf numFmtId="0" fontId="17" fillId="0" borderId="0" xfId="0" applyFont="1" applyAlignment="1">
      <alignment wrapText="1"/>
    </xf>
    <xf numFmtId="0" fontId="21" fillId="0" borderId="0" xfId="0" applyFont="1" applyAlignment="1">
      <alignment horizontal="right" vertical="center"/>
    </xf>
    <xf numFmtId="9" fontId="22" fillId="8" borderId="10" xfId="2" applyFont="1" applyFill="1" applyBorder="1" applyAlignment="1">
      <alignment horizontal="center" vertical="center" wrapTex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8" fillId="0" borderId="2" xfId="0" applyFont="1" applyBorder="1" applyAlignment="1">
      <alignment horizontal="center" vertical="center" wrapText="1"/>
    </xf>
    <xf numFmtId="0" fontId="8" fillId="0" borderId="3" xfId="0" applyFont="1" applyBorder="1" applyAlignment="1">
      <alignment horizontal="center" vertical="center" wrapText="1"/>
    </xf>
    <xf numFmtId="0" fontId="14" fillId="0" borderId="2" xfId="0" applyFont="1" applyBorder="1" applyAlignment="1">
      <alignment horizontal="center" vertical="center" wrapText="1"/>
    </xf>
    <xf numFmtId="0" fontId="14" fillId="0" borderId="3"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15" fillId="0" borderId="2" xfId="0" applyFont="1" applyBorder="1" applyAlignment="1">
      <alignment horizontal="center" vertical="center" wrapText="1"/>
    </xf>
    <xf numFmtId="0" fontId="15" fillId="0" borderId="3" xfId="0" applyFont="1" applyBorder="1" applyAlignment="1">
      <alignment horizontal="center" vertical="center" wrapText="1"/>
    </xf>
    <xf numFmtId="9" fontId="20" fillId="0" borderId="2" xfId="4" applyNumberFormat="1" applyFont="1" applyFill="1" applyBorder="1" applyAlignment="1">
      <alignment horizontal="center" vertical="center"/>
    </xf>
    <xf numFmtId="9" fontId="20" fillId="0" borderId="3" xfId="4" applyNumberFormat="1" applyFont="1" applyFill="1" applyBorder="1" applyAlignment="1">
      <alignment horizontal="center" vertical="center"/>
    </xf>
    <xf numFmtId="0" fontId="6" fillId="0" borderId="10" xfId="0" applyFont="1" applyBorder="1" applyAlignment="1">
      <alignment horizontal="left" vertical="top"/>
    </xf>
    <xf numFmtId="0" fontId="6" fillId="0" borderId="0" xfId="0" applyFont="1" applyAlignment="1">
      <alignment horizontal="left" vertical="top"/>
    </xf>
    <xf numFmtId="0" fontId="27" fillId="2" borderId="0" xfId="0" applyFont="1" applyFill="1" applyAlignment="1">
      <alignment horizontal="center" vertical="center"/>
    </xf>
    <xf numFmtId="0" fontId="16" fillId="2" borderId="2" xfId="0" applyFont="1" applyFill="1" applyBorder="1" applyAlignment="1">
      <alignment horizontal="center" vertical="center" textRotation="90"/>
    </xf>
    <xf numFmtId="0" fontId="16" fillId="2" borderId="11" xfId="0" applyFont="1" applyFill="1" applyBorder="1" applyAlignment="1">
      <alignment horizontal="center" vertical="center" textRotation="90"/>
    </xf>
    <xf numFmtId="0" fontId="16" fillId="2" borderId="3" xfId="0" applyFont="1" applyFill="1" applyBorder="1" applyAlignment="1">
      <alignment horizontal="center" vertical="center" textRotation="90"/>
    </xf>
    <xf numFmtId="0" fontId="5" fillId="2" borderId="11" xfId="0" applyFont="1" applyFill="1" applyBorder="1" applyAlignment="1">
      <alignment horizontal="center" vertical="center" wrapText="1"/>
    </xf>
    <xf numFmtId="0" fontId="3" fillId="0" borderId="9" xfId="0" applyFont="1" applyBorder="1" applyAlignment="1">
      <alignment horizontal="center" vertical="center" wrapText="1"/>
    </xf>
    <xf numFmtId="0" fontId="3" fillId="0" borderId="8" xfId="0" applyFont="1" applyBorder="1" applyAlignment="1">
      <alignment horizontal="center" vertical="center" wrapText="1"/>
    </xf>
    <xf numFmtId="0" fontId="12" fillId="0" borderId="2" xfId="0" applyFont="1" applyBorder="1" applyAlignment="1">
      <alignment horizontal="center" vertical="center" wrapText="1"/>
    </xf>
    <xf numFmtId="0" fontId="12" fillId="0" borderId="3" xfId="0" applyFont="1" applyBorder="1" applyAlignment="1">
      <alignment horizontal="center" vertical="center" wrapText="1"/>
    </xf>
    <xf numFmtId="0" fontId="4" fillId="2" borderId="4" xfId="0" applyFont="1" applyFill="1" applyBorder="1" applyAlignment="1">
      <alignment horizontal="center" vertical="center"/>
    </xf>
    <xf numFmtId="0" fontId="4" fillId="2" borderId="5" xfId="0" applyFont="1" applyFill="1" applyBorder="1" applyAlignment="1">
      <alignment horizontal="center" vertical="center"/>
    </xf>
    <xf numFmtId="0" fontId="4" fillId="2" borderId="6" xfId="0" applyFont="1" applyFill="1" applyBorder="1" applyAlignment="1">
      <alignment horizontal="center" vertical="center"/>
    </xf>
    <xf numFmtId="0" fontId="11" fillId="0" borderId="2" xfId="0" applyFont="1" applyBorder="1" applyAlignment="1">
      <alignment horizontal="center" vertical="center" wrapText="1"/>
    </xf>
    <xf numFmtId="0" fontId="11" fillId="0" borderId="3" xfId="0" applyFont="1" applyBorder="1" applyAlignment="1">
      <alignment horizontal="center" vertical="center" wrapText="1"/>
    </xf>
    <xf numFmtId="0" fontId="6" fillId="0" borderId="4" xfId="0" applyFont="1" applyBorder="1" applyAlignment="1">
      <alignment horizontal="left" vertical="top"/>
    </xf>
    <xf numFmtId="0" fontId="6" fillId="0" borderId="5" xfId="0" applyFont="1" applyBorder="1" applyAlignment="1">
      <alignment horizontal="left" vertical="top"/>
    </xf>
    <xf numFmtId="0" fontId="6" fillId="0" borderId="2" xfId="0" applyFont="1" applyBorder="1" applyAlignment="1">
      <alignment horizontal="center" vertical="center"/>
    </xf>
    <xf numFmtId="0" fontId="6" fillId="0" borderId="3" xfId="0" applyFont="1" applyBorder="1" applyAlignment="1">
      <alignment horizontal="center" vertical="center"/>
    </xf>
    <xf numFmtId="0" fontId="6" fillId="0" borderId="7" xfId="0" applyFont="1" applyBorder="1" applyAlignment="1">
      <alignment horizontal="left" vertical="top"/>
    </xf>
    <xf numFmtId="0" fontId="6" fillId="0" borderId="8" xfId="0" applyFont="1" applyBorder="1" applyAlignment="1">
      <alignment horizontal="left" vertical="top"/>
    </xf>
    <xf numFmtId="0" fontId="9" fillId="0" borderId="0" xfId="0" applyFont="1" applyAlignment="1">
      <alignment horizontal="right" vertical="top" wrapText="1"/>
    </xf>
    <xf numFmtId="0" fontId="21" fillId="0" borderId="0" xfId="0" applyFont="1" applyAlignment="1">
      <alignment horizontal="center" vertical="center" wrapText="1"/>
    </xf>
    <xf numFmtId="0" fontId="26" fillId="0" borderId="0" xfId="0" applyFont="1" applyAlignment="1">
      <alignment horizontal="center" vertical="center" wrapText="1"/>
    </xf>
    <xf numFmtId="0" fontId="27" fillId="5" borderId="0" xfId="0" applyFont="1" applyFill="1" applyAlignment="1">
      <alignment horizontal="center" vertical="center"/>
    </xf>
    <xf numFmtId="0" fontId="1" fillId="0" borderId="25" xfId="0" applyFont="1" applyBorder="1" applyAlignment="1">
      <alignment horizontal="center" vertical="center" wrapText="1"/>
    </xf>
    <xf numFmtId="0" fontId="1" fillId="0" borderId="24" xfId="0" applyFont="1" applyBorder="1" applyAlignment="1">
      <alignment horizontal="center" vertical="center" wrapText="1"/>
    </xf>
    <xf numFmtId="0" fontId="1" fillId="0" borderId="20" xfId="0" applyFont="1" applyBorder="1" applyAlignment="1">
      <alignment horizontal="center" vertical="center" wrapText="1"/>
    </xf>
    <xf numFmtId="0" fontId="1" fillId="0" borderId="22" xfId="0" applyFont="1" applyBorder="1" applyAlignment="1">
      <alignment horizontal="center" vertical="center" wrapText="1"/>
    </xf>
    <xf numFmtId="0" fontId="1" fillId="0" borderId="23" xfId="0" applyFont="1" applyBorder="1" applyAlignment="1">
      <alignment horizontal="center" vertical="center" wrapText="1"/>
    </xf>
    <xf numFmtId="0" fontId="1" fillId="0" borderId="21" xfId="0" applyFont="1" applyBorder="1" applyAlignment="1">
      <alignment horizontal="center" vertical="center" wrapText="1"/>
    </xf>
    <xf numFmtId="164" fontId="22" fillId="4" borderId="13" xfId="5" applyNumberFormat="1" applyFont="1" applyFill="1" applyBorder="1" applyAlignment="1">
      <alignment horizontal="center" vertical="center" wrapText="1"/>
    </xf>
    <xf numFmtId="0" fontId="9" fillId="0" borderId="0" xfId="0" applyFont="1" applyAlignment="1">
      <alignment horizontal="center" vertical="center"/>
    </xf>
    <xf numFmtId="0" fontId="4" fillId="2" borderId="18" xfId="0" applyFont="1" applyFill="1" applyBorder="1" applyAlignment="1">
      <alignment horizontal="center" vertical="center"/>
    </xf>
    <xf numFmtId="0" fontId="4" fillId="2" borderId="19" xfId="0" applyFont="1" applyFill="1" applyBorder="1" applyAlignment="1">
      <alignment horizontal="center" vertical="center"/>
    </xf>
    <xf numFmtId="0" fontId="28" fillId="2" borderId="18" xfId="0" applyFont="1" applyFill="1" applyBorder="1" applyAlignment="1">
      <alignment horizontal="center" vertical="center"/>
    </xf>
    <xf numFmtId="0" fontId="28" fillId="2" borderId="19" xfId="0" applyFont="1" applyFill="1" applyBorder="1" applyAlignment="1">
      <alignment horizontal="center" vertical="center"/>
    </xf>
    <xf numFmtId="0" fontId="28" fillId="2" borderId="17" xfId="0" applyFont="1" applyFill="1" applyBorder="1" applyAlignment="1">
      <alignment horizontal="center" vertical="center"/>
    </xf>
    <xf numFmtId="0" fontId="14" fillId="0" borderId="13" xfId="0" applyFont="1" applyBorder="1" applyAlignment="1">
      <alignment horizontal="center" vertical="center" wrapText="1"/>
    </xf>
    <xf numFmtId="0" fontId="12" fillId="0" borderId="13" xfId="0" applyFont="1" applyBorder="1" applyAlignment="1">
      <alignment horizontal="center" vertical="center" wrapText="1"/>
    </xf>
    <xf numFmtId="0" fontId="15" fillId="0" borderId="13" xfId="0" applyFont="1" applyBorder="1" applyAlignment="1">
      <alignment horizontal="center" vertical="center" wrapText="1"/>
    </xf>
    <xf numFmtId="9" fontId="20" fillId="0" borderId="13" xfId="4" applyNumberFormat="1" applyFont="1" applyFill="1" applyBorder="1" applyAlignment="1">
      <alignment horizontal="center" vertical="center"/>
    </xf>
    <xf numFmtId="0" fontId="6" fillId="0" borderId="13" xfId="0" applyFont="1" applyBorder="1" applyAlignment="1">
      <alignment horizontal="center" vertical="center"/>
    </xf>
    <xf numFmtId="0" fontId="8" fillId="0" borderId="13" xfId="0" applyFont="1" applyBorder="1" applyAlignment="1">
      <alignment horizontal="center" vertical="center" wrapText="1"/>
    </xf>
    <xf numFmtId="0" fontId="9" fillId="0" borderId="0" xfId="0" applyFont="1" applyAlignment="1">
      <alignment horizontal="right" vertical="center" wrapText="1"/>
    </xf>
    <xf numFmtId="0" fontId="16" fillId="2" borderId="13" xfId="0" applyFont="1" applyFill="1" applyBorder="1" applyAlignment="1">
      <alignment horizontal="center" vertical="center" textRotation="90"/>
    </xf>
    <xf numFmtId="0" fontId="4" fillId="2" borderId="13" xfId="0" applyFont="1" applyFill="1" applyBorder="1" applyAlignment="1">
      <alignment horizontal="center" vertical="center"/>
    </xf>
    <xf numFmtId="0" fontId="16" fillId="2" borderId="13" xfId="0" applyFont="1" applyFill="1" applyBorder="1" applyAlignment="1">
      <alignment horizontal="center" vertical="center" wrapText="1"/>
    </xf>
    <xf numFmtId="0" fontId="10" fillId="2" borderId="14" xfId="0" applyFont="1" applyFill="1" applyBorder="1" applyAlignment="1">
      <alignment horizontal="center" vertical="center"/>
    </xf>
    <xf numFmtId="0" fontId="10" fillId="2" borderId="15" xfId="0" applyFont="1" applyFill="1" applyBorder="1" applyAlignment="1">
      <alignment horizontal="center" vertical="center"/>
    </xf>
    <xf numFmtId="0" fontId="10" fillId="2" borderId="16" xfId="0" applyFont="1" applyFill="1" applyBorder="1" applyAlignment="1">
      <alignment horizontal="center" vertical="center"/>
    </xf>
    <xf numFmtId="0" fontId="1" fillId="0" borderId="14" xfId="0" applyFont="1" applyBorder="1" applyAlignment="1">
      <alignment horizontal="center"/>
    </xf>
    <xf numFmtId="0" fontId="1" fillId="0" borderId="15" xfId="0" applyFont="1" applyBorder="1" applyAlignment="1">
      <alignment horizontal="center"/>
    </xf>
    <xf numFmtId="0" fontId="1" fillId="0" borderId="16" xfId="0" applyFont="1" applyBorder="1" applyAlignment="1">
      <alignment horizontal="center"/>
    </xf>
    <xf numFmtId="0" fontId="4" fillId="2" borderId="14" xfId="0" applyFont="1" applyFill="1" applyBorder="1" applyAlignment="1">
      <alignment horizontal="center" vertical="center"/>
    </xf>
    <xf numFmtId="0" fontId="4" fillId="2" borderId="15" xfId="0" applyFont="1" applyFill="1" applyBorder="1" applyAlignment="1">
      <alignment horizontal="center" vertical="center"/>
    </xf>
    <xf numFmtId="2" fontId="4" fillId="10" borderId="14" xfId="0" applyNumberFormat="1" applyFont="1" applyFill="1" applyBorder="1" applyAlignment="1">
      <alignment horizontal="center" vertical="center" wrapText="1"/>
    </xf>
    <xf numFmtId="2" fontId="4" fillId="10" borderId="15" xfId="0" applyNumberFormat="1" applyFont="1" applyFill="1" applyBorder="1" applyAlignment="1">
      <alignment horizontal="center" vertical="center" wrapText="1"/>
    </xf>
    <xf numFmtId="0" fontId="4" fillId="9" borderId="14" xfId="0" applyFont="1" applyFill="1" applyBorder="1" applyAlignment="1">
      <alignment horizontal="center" vertical="center"/>
    </xf>
    <xf numFmtId="0" fontId="4" fillId="9" borderId="15" xfId="0" applyFont="1" applyFill="1" applyBorder="1" applyAlignment="1">
      <alignment horizontal="center" vertical="center"/>
    </xf>
    <xf numFmtId="0" fontId="16" fillId="2" borderId="26" xfId="0" applyFont="1" applyFill="1" applyBorder="1" applyAlignment="1">
      <alignment horizontal="center" vertical="center" wrapText="1"/>
    </xf>
    <xf numFmtId="0" fontId="16" fillId="2" borderId="27" xfId="0" applyFont="1" applyFill="1" applyBorder="1" applyAlignment="1">
      <alignment horizontal="center" vertical="center" wrapText="1"/>
    </xf>
    <xf numFmtId="0" fontId="16" fillId="2" borderId="28" xfId="0" applyFont="1" applyFill="1" applyBorder="1" applyAlignment="1">
      <alignment horizontal="center" vertical="center" wrapText="1"/>
    </xf>
    <xf numFmtId="0" fontId="1" fillId="0" borderId="25" xfId="0" applyFont="1" applyBorder="1" applyAlignment="1">
      <alignment horizontal="left" vertical="center" wrapText="1"/>
    </xf>
    <xf numFmtId="0" fontId="1" fillId="0" borderId="24" xfId="0" applyFont="1" applyBorder="1" applyAlignment="1">
      <alignment horizontal="left" vertical="center" wrapText="1"/>
    </xf>
    <xf numFmtId="0" fontId="1" fillId="0" borderId="20" xfId="0" applyFont="1" applyBorder="1" applyAlignment="1">
      <alignment horizontal="left" vertical="center" wrapText="1"/>
    </xf>
    <xf numFmtId="0" fontId="1" fillId="0" borderId="22" xfId="0" applyFont="1" applyBorder="1" applyAlignment="1">
      <alignment horizontal="left" vertical="center" wrapText="1"/>
    </xf>
    <xf numFmtId="0" fontId="1" fillId="0" borderId="23" xfId="0" applyFont="1" applyBorder="1" applyAlignment="1">
      <alignment horizontal="left" vertical="center" wrapText="1"/>
    </xf>
    <xf numFmtId="0" fontId="1" fillId="0" borderId="21" xfId="0" applyFont="1" applyBorder="1" applyAlignment="1">
      <alignment horizontal="left" vertical="center" wrapText="1"/>
    </xf>
    <xf numFmtId="0" fontId="6" fillId="0" borderId="14" xfId="0" applyFont="1" applyBorder="1" applyAlignment="1">
      <alignment horizontal="center" vertical="center"/>
    </xf>
    <xf numFmtId="0" fontId="6" fillId="0" borderId="15" xfId="0" applyFont="1" applyBorder="1" applyAlignment="1">
      <alignment horizontal="center" vertical="center"/>
    </xf>
    <xf numFmtId="0" fontId="6" fillId="0" borderId="16" xfId="0" applyFont="1" applyBorder="1" applyAlignment="1">
      <alignment horizontal="center" vertical="center"/>
    </xf>
    <xf numFmtId="0" fontId="32" fillId="0" borderId="29" xfId="0" applyFont="1" applyBorder="1" applyAlignment="1">
      <alignment horizontal="left" wrapText="1"/>
    </xf>
    <xf numFmtId="0" fontId="1" fillId="0" borderId="29" xfId="0" applyFont="1" applyBorder="1" applyAlignment="1">
      <alignment horizontal="left" wrapText="1"/>
    </xf>
  </cellXfs>
  <cellStyles count="12">
    <cellStyle name="FONS" xfId="3" xr:uid="{00000000-0005-0000-0000-000000000000}"/>
    <cellStyle name="Millares 2" xfId="4" xr:uid="{00000000-0005-0000-0000-000002000000}"/>
    <cellStyle name="Millares 2 2" xfId="7" xr:uid="{00000000-0005-0000-0000-000003000000}"/>
    <cellStyle name="Millares 2 2 2" xfId="11" xr:uid="{D7C0D27F-2E5F-455E-96D5-BED197C62DDA}"/>
    <cellStyle name="Millares 2 3" xfId="9" xr:uid="{155B1EFC-13FE-4832-BE04-B6616CDA20C8}"/>
    <cellStyle name="Millares 3" xfId="6" xr:uid="{00000000-0005-0000-0000-000004000000}"/>
    <cellStyle name="Millares 3 2" xfId="10" xr:uid="{17C2C1A8-DDB9-41D0-B098-06C1AE70D917}"/>
    <cellStyle name="Millares 4" xfId="8" xr:uid="{D0AF9664-2131-4378-A8E2-58B829DC033D}"/>
    <cellStyle name="Normal" xfId="0" builtinId="0"/>
    <cellStyle name="Normal 2" xfId="1" xr:uid="{00000000-0005-0000-0000-000006000000}"/>
    <cellStyle name="Porcentaje" xfId="2" builtinId="5"/>
    <cellStyle name="Porcentaje 2" xfId="5" xr:uid="{00000000-0005-0000-0000-000008000000}"/>
  </cellStyles>
  <dxfs count="476">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s>
  <tableStyles count="0" defaultTableStyle="TableStyleMedium2" defaultPivotStyle="PivotStyleLight16"/>
  <colors>
    <mruColors>
      <color rgb="FFFF69C2"/>
      <color rgb="FF950054"/>
      <color rgb="FFB8006E"/>
      <color rgb="FFE98BD7"/>
      <color rgb="FFD5007F"/>
      <color rgb="FF972958"/>
      <color rgb="FFB2B2B2"/>
      <color rgb="FFFAE2F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sharedStrings" Target="sharedStrings.xml"/><Relationship Id="rId37" Type="http://schemas.openxmlformats.org/officeDocument/2006/relationships/customXml" Target="../customXml/item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theme" Target="theme/theme1.xml"/><Relationship Id="rId35" Type="http://schemas.openxmlformats.org/officeDocument/2006/relationships/customXml" Target="../customXml/item2.xml"/><Relationship Id="rId8" Type="http://schemas.openxmlformats.org/officeDocument/2006/relationships/worksheet" Target="worksheets/sheet8.xml"/><Relationship Id="rId3" Type="http://schemas.openxmlformats.org/officeDocument/2006/relationships/worksheet" Target="worksheets/sheet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1.jpg"/></Relationships>
</file>

<file path=xl/drawings/_rels/drawing3.xml.rels><?xml version="1.0" encoding="UTF-8" standalone="yes"?>
<Relationships xmlns="http://schemas.openxmlformats.org/package/2006/relationships"><Relationship Id="rId1" Type="http://schemas.openxmlformats.org/officeDocument/2006/relationships/image" Target="../media/image1.jpg"/></Relationships>
</file>

<file path=xl/drawings/_rels/drawing4.xml.rels><?xml version="1.0" encoding="UTF-8" standalone="yes"?>
<Relationships xmlns="http://schemas.openxmlformats.org/package/2006/relationships"><Relationship Id="rId1" Type="http://schemas.openxmlformats.org/officeDocument/2006/relationships/image" Target="../media/image1.jpg"/></Relationships>
</file>

<file path=xl/drawings/_rels/drawing5.xml.rels><?xml version="1.0" encoding="UTF-8" standalone="yes"?>
<Relationships xmlns="http://schemas.openxmlformats.org/package/2006/relationships"><Relationship Id="rId1" Type="http://schemas.openxmlformats.org/officeDocument/2006/relationships/image" Target="../media/image1.jpg"/></Relationships>
</file>

<file path=xl/drawings/_rels/drawing6.xml.rels><?xml version="1.0" encoding="UTF-8" standalone="yes"?>
<Relationships xmlns="http://schemas.openxmlformats.org/package/2006/relationships"><Relationship Id="rId1" Type="http://schemas.openxmlformats.org/officeDocument/2006/relationships/image" Target="../media/image1.jpg"/></Relationships>
</file>

<file path=xl/drawings/_rels/drawing7.xml.rels><?xml version="1.0" encoding="UTF-8" standalone="yes"?>
<Relationships xmlns="http://schemas.openxmlformats.org/package/2006/relationships"><Relationship Id="rId1" Type="http://schemas.openxmlformats.org/officeDocument/2006/relationships/image" Target="../media/image1.jpg"/></Relationships>
</file>

<file path=xl/drawings/_rels/drawing8.xml.rels><?xml version="1.0" encoding="UTF-8" standalone="yes"?>
<Relationships xmlns="http://schemas.openxmlformats.org/package/2006/relationships"><Relationship Id="rId1" Type="http://schemas.openxmlformats.org/officeDocument/2006/relationships/image" Target="../media/image1.jpg"/></Relationships>
</file>

<file path=xl/drawings/_rels/drawing9.xml.rels><?xml version="1.0" encoding="UTF-8" standalone="yes"?>
<Relationships xmlns="http://schemas.openxmlformats.org/package/2006/relationships"><Relationship Id="rId1" Type="http://schemas.openxmlformats.org/officeDocument/2006/relationships/image" Target="../media/image1.jpg"/></Relationships>
</file>

<file path=xl/drawings/_rels/drawing10.xml.rels><?xml version="1.0" encoding="UTF-8" standalone="yes"?>
<Relationships xmlns="http://schemas.openxmlformats.org/package/2006/relationships"><Relationship Id="rId1" Type="http://schemas.openxmlformats.org/officeDocument/2006/relationships/image" Target="../media/image1.jpg"/></Relationships>
</file>

<file path=xl/drawings/_rels/drawing11.xml.rels><?xml version="1.0" encoding="UTF-8" standalone="yes"?>
<Relationships xmlns="http://schemas.openxmlformats.org/package/2006/relationships"><Relationship Id="rId1" Type="http://schemas.openxmlformats.org/officeDocument/2006/relationships/image" Target="../media/image1.jpg"/></Relationships>
</file>

<file path=xl/drawings/_rels/drawing12.xml.rels><?xml version="1.0" encoding="UTF-8" standalone="yes"?>
<Relationships xmlns="http://schemas.openxmlformats.org/package/2006/relationships"><Relationship Id="rId1" Type="http://schemas.openxmlformats.org/officeDocument/2006/relationships/image" Target="../media/image1.jpg"/></Relationships>
</file>

<file path=xl/drawings/_rels/drawing13.xml.rels><?xml version="1.0" encoding="UTF-8" standalone="yes"?>
<Relationships xmlns="http://schemas.openxmlformats.org/package/2006/relationships"><Relationship Id="rId1" Type="http://schemas.openxmlformats.org/officeDocument/2006/relationships/image" Target="../media/image1.jpg"/></Relationships>
</file>

<file path=xl/drawings/_rels/drawing14.xml.rels><?xml version="1.0" encoding="UTF-8" standalone="yes"?>
<Relationships xmlns="http://schemas.openxmlformats.org/package/2006/relationships"><Relationship Id="rId1" Type="http://schemas.openxmlformats.org/officeDocument/2006/relationships/image" Target="../media/image1.jpg"/></Relationships>
</file>

<file path=xl/drawings/_rels/drawing15.xml.rels><?xml version="1.0" encoding="UTF-8" standalone="yes"?>
<Relationships xmlns="http://schemas.openxmlformats.org/package/2006/relationships"><Relationship Id="rId1" Type="http://schemas.openxmlformats.org/officeDocument/2006/relationships/image" Target="../media/image1.jpg"/></Relationships>
</file>

<file path=xl/drawings/_rels/drawing16.xml.rels><?xml version="1.0" encoding="UTF-8" standalone="yes"?>
<Relationships xmlns="http://schemas.openxmlformats.org/package/2006/relationships"><Relationship Id="rId1" Type="http://schemas.openxmlformats.org/officeDocument/2006/relationships/image" Target="../media/image1.jpg"/></Relationships>
</file>

<file path=xl/drawings/_rels/drawing17.xml.rels><?xml version="1.0" encoding="UTF-8" standalone="yes"?>
<Relationships xmlns="http://schemas.openxmlformats.org/package/2006/relationships"><Relationship Id="rId1" Type="http://schemas.openxmlformats.org/officeDocument/2006/relationships/image" Target="../media/image1.jpg"/></Relationships>
</file>

<file path=xl/drawings/_rels/drawing18.xml.rels><?xml version="1.0" encoding="UTF-8" standalone="yes"?>
<Relationships xmlns="http://schemas.openxmlformats.org/package/2006/relationships"><Relationship Id="rId1" Type="http://schemas.openxmlformats.org/officeDocument/2006/relationships/image" Target="../media/image1.jpg"/></Relationships>
</file>

<file path=xl/drawings/_rels/drawing19.xml.rels><?xml version="1.0" encoding="UTF-8" standalone="yes"?>
<Relationships xmlns="http://schemas.openxmlformats.org/package/2006/relationships"><Relationship Id="rId1" Type="http://schemas.openxmlformats.org/officeDocument/2006/relationships/image" Target="../media/image1.jpg"/></Relationships>
</file>

<file path=xl/drawings/_rels/drawing20.xml.rels><?xml version="1.0" encoding="UTF-8" standalone="yes"?>
<Relationships xmlns="http://schemas.openxmlformats.org/package/2006/relationships"><Relationship Id="rId1" Type="http://schemas.openxmlformats.org/officeDocument/2006/relationships/image" Target="../media/image1.jpg"/></Relationships>
</file>

<file path=xl/drawings/_rels/drawing2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2.xml.rels><?xml version="1.0" encoding="UTF-8" standalone="yes"?>
<Relationships xmlns="http://schemas.openxmlformats.org/package/2006/relationships"><Relationship Id="rId1" Type="http://schemas.openxmlformats.org/officeDocument/2006/relationships/image" Target="../media/image1.jpg"/></Relationships>
</file>

<file path=xl/drawings/_rels/drawing23.xml.rels><?xml version="1.0" encoding="UTF-8" standalone="yes"?>
<Relationships xmlns="http://schemas.openxmlformats.org/package/2006/relationships"><Relationship Id="rId1" Type="http://schemas.openxmlformats.org/officeDocument/2006/relationships/image" Target="../media/image1.jpg"/></Relationships>
</file>

<file path=xl/drawings/_rels/drawing24.xml.rels><?xml version="1.0" encoding="UTF-8" standalone="yes"?>
<Relationships xmlns="http://schemas.openxmlformats.org/package/2006/relationships"><Relationship Id="rId1" Type="http://schemas.openxmlformats.org/officeDocument/2006/relationships/image" Target="../media/image1.jpg"/></Relationships>
</file>

<file path=xl/drawings/_rels/drawing25.xml.rels><?xml version="1.0" encoding="UTF-8" standalone="yes"?>
<Relationships xmlns="http://schemas.openxmlformats.org/package/2006/relationships"><Relationship Id="rId1" Type="http://schemas.openxmlformats.org/officeDocument/2006/relationships/image" Target="../media/image1.jpg"/></Relationships>
</file>

<file path=xl/drawings/_rels/drawing26.xml.rels><?xml version="1.0" encoding="UTF-8" standalone="yes"?>
<Relationships xmlns="http://schemas.openxmlformats.org/package/2006/relationships"><Relationship Id="rId1" Type="http://schemas.openxmlformats.org/officeDocument/2006/relationships/image" Target="../media/image1.jpg"/></Relationships>
</file>

<file path=xl/drawings/_rels/drawing27.xml.rels><?xml version="1.0" encoding="UTF-8" standalone="yes"?>
<Relationships xmlns="http://schemas.openxmlformats.org/package/2006/relationships"><Relationship Id="rId1" Type="http://schemas.openxmlformats.org/officeDocument/2006/relationships/image" Target="../media/image1.jpg"/></Relationships>
</file>

<file path=xl/drawings/_rels/drawing28.xml.rels><?xml version="1.0" encoding="UTF-8" standalone="yes"?>
<Relationships xmlns="http://schemas.openxmlformats.org/package/2006/relationships"><Relationship Id="rId1" Type="http://schemas.openxmlformats.org/officeDocument/2006/relationships/image" Target="../media/image1.jpg"/></Relationships>
</file>

<file path=xl/drawings/_rels/drawing29.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1145045</xdr:colOff>
      <xdr:row>0</xdr:row>
      <xdr:rowOff>485774</xdr:rowOff>
    </xdr:to>
    <xdr:pic>
      <xdr:nvPicPr>
        <xdr:cNvPr id="5" name="Imagen 4">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5070" cy="485774"/>
        </a:xfrm>
        <a:prstGeom prst="rect">
          <a:avLst/>
        </a:prstGeom>
      </xdr:spPr>
    </xdr:pic>
    <xdr:clientData/>
  </xdr:twoCellAnchor>
  <xdr:twoCellAnchor editAs="oneCell">
    <xdr:from>
      <xdr:col>0</xdr:col>
      <xdr:colOff>0</xdr:colOff>
      <xdr:row>0</xdr:row>
      <xdr:rowOff>0</xdr:rowOff>
    </xdr:from>
    <xdr:to>
      <xdr:col>1</xdr:col>
      <xdr:colOff>1145045</xdr:colOff>
      <xdr:row>0</xdr:row>
      <xdr:rowOff>485774</xdr:rowOff>
    </xdr:to>
    <xdr:pic>
      <xdr:nvPicPr>
        <xdr:cNvPr id="3" name="Imagen 2">
          <a:extLst>
            <a:ext uri="{FF2B5EF4-FFF2-40B4-BE49-F238E27FC236}">
              <a16:creationId xmlns:a16="http://schemas.microsoft.com/office/drawing/2014/main" id="{57DB7694-454C-458B-9015-173BAE06202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50785" cy="485774"/>
        </a:xfrm>
        <a:prstGeom prst="rect">
          <a:avLst/>
        </a:prstGeom>
      </xdr:spPr>
    </xdr:pic>
    <xdr:clientData/>
  </xdr:twoCellAnchor>
  <xdr:twoCellAnchor editAs="oneCell">
    <xdr:from>
      <xdr:col>0</xdr:col>
      <xdr:colOff>0</xdr:colOff>
      <xdr:row>0</xdr:row>
      <xdr:rowOff>0</xdr:rowOff>
    </xdr:from>
    <xdr:to>
      <xdr:col>1</xdr:col>
      <xdr:colOff>1145045</xdr:colOff>
      <xdr:row>0</xdr:row>
      <xdr:rowOff>485774</xdr:rowOff>
    </xdr:to>
    <xdr:pic>
      <xdr:nvPicPr>
        <xdr:cNvPr id="4" name="Imagen 3">
          <a:extLst>
            <a:ext uri="{FF2B5EF4-FFF2-40B4-BE49-F238E27FC236}">
              <a16:creationId xmlns:a16="http://schemas.microsoft.com/office/drawing/2014/main" id="{454E3EC7-4BEB-4F8D-8676-65D0738979D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50785" cy="485774"/>
        </a:xfrm>
        <a:prstGeom prst="rect">
          <a:avLst/>
        </a:prstGeom>
      </xdr:spPr>
    </xdr:pic>
    <xdr:clientData/>
  </xdr:twoCellAnchor>
  <xdr:twoCellAnchor editAs="oneCell">
    <xdr:from>
      <xdr:col>0</xdr:col>
      <xdr:colOff>0</xdr:colOff>
      <xdr:row>0</xdr:row>
      <xdr:rowOff>0</xdr:rowOff>
    </xdr:from>
    <xdr:to>
      <xdr:col>1</xdr:col>
      <xdr:colOff>1145045</xdr:colOff>
      <xdr:row>0</xdr:row>
      <xdr:rowOff>485774</xdr:rowOff>
    </xdr:to>
    <xdr:pic>
      <xdr:nvPicPr>
        <xdr:cNvPr id="6" name="Imagen 5">
          <a:extLst>
            <a:ext uri="{FF2B5EF4-FFF2-40B4-BE49-F238E27FC236}">
              <a16:creationId xmlns:a16="http://schemas.microsoft.com/office/drawing/2014/main" id="{9AF03114-4977-4F14-AF1B-CA575719E18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50785" cy="485774"/>
        </a:xfrm>
        <a:prstGeom prst="rect">
          <a:avLst/>
        </a:prstGeom>
      </xdr:spPr>
    </xdr:pic>
    <xdr:clientData/>
  </xdr:twoCellAnchor>
  <xdr:twoCellAnchor editAs="oneCell">
    <xdr:from>
      <xdr:col>0</xdr:col>
      <xdr:colOff>0</xdr:colOff>
      <xdr:row>0</xdr:row>
      <xdr:rowOff>0</xdr:rowOff>
    </xdr:from>
    <xdr:to>
      <xdr:col>1</xdr:col>
      <xdr:colOff>1145045</xdr:colOff>
      <xdr:row>0</xdr:row>
      <xdr:rowOff>485774</xdr:rowOff>
    </xdr:to>
    <xdr:pic>
      <xdr:nvPicPr>
        <xdr:cNvPr id="7" name="Imagen 6">
          <a:extLst>
            <a:ext uri="{FF2B5EF4-FFF2-40B4-BE49-F238E27FC236}">
              <a16:creationId xmlns:a16="http://schemas.microsoft.com/office/drawing/2014/main" id="{73ABF44D-C5F8-4529-A472-95B45C360DE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50785" cy="48577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9376" cy="485774"/>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00000000-0008-0000-06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00000000-0008-0000-08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00000000-0008-0000-0C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00000000-0008-0000-0E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00000000-0008-0000-11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00000000-0008-0000-12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BC5AD491-5E21-4B20-B557-5D2D5D263A4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A02B40C0-8AE0-4FAA-B941-031AAB7025B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20C0FF9D-BD5B-42F5-B2AA-91B24BA1152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CBCEA2B0-53DB-46C3-B787-A825569D923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AE4756B1-0B2C-4F8D-99D8-C1EB923A1F5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730E58DD-2A7F-4C0F-830C-4CC7A485910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2359EFE9-FEC2-4EA7-B515-DC4F23A65DA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3125A14C-FDE4-471C-8B06-652976F2A66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300BF5C2-B007-478B-94E4-740041B19BC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8AD3D0CA-2AD4-49BE-BAC5-DFC542ACB17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1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53FCCC66-E436-4E48-BD64-0482C47BCF9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2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3E2777F2-56B1-4A2E-8478-661C96282E8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2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376039A5-0FB9-449A-A91B-250183EE67D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2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7FFC5E0D-6FD7-49A2-8AC1-5D83C677361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2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066A6511-7656-484F-B18B-BFA0DC69647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2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98F653EC-7660-493E-97AD-48F40E01F62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2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EF2E0DBA-E468-4E2A-AD5B-8FC2150EDFA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2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8AF891DD-28CD-4E69-BFD3-E405DA634A2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2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87C070A3-2E9F-4F34-8235-5EDBFAE0639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2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7E5CC557-E1F2-4E6D-9085-CF90C8D03E9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2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1471FA96-D7F0-4405-9D5A-38F27811672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28.xml"/><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29.xml"/><Relationship Id="rId1" Type="http://schemas.openxmlformats.org/officeDocument/2006/relationships/printerSettings" Target="../printerSettings/printerSettings2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E26"/>
  <sheetViews>
    <sheetView showGridLines="0" tabSelected="1" topLeftCell="AN1" zoomScale="70" zoomScaleNormal="70" zoomScaleSheetLayoutView="85" workbookViewId="0">
      <selection activeCell="M3" sqref="M3"/>
    </sheetView>
  </sheetViews>
  <sheetFormatPr baseColWidth="10" defaultColWidth="11.44140625" defaultRowHeight="30" customHeight="1" x14ac:dyDescent="0.25"/>
  <cols>
    <col min="1" max="1" width="3" style="1" bestFit="1" customWidth="1"/>
    <col min="2" max="2" width="25.109375" style="1" customWidth="1"/>
    <col min="3" max="3" width="21.44140625" style="1" customWidth="1"/>
    <col min="4" max="4" width="14.33203125" style="1" customWidth="1"/>
    <col min="5" max="5" width="21" style="1" customWidth="1"/>
    <col min="6" max="6" width="12.88671875" style="1" customWidth="1"/>
    <col min="7" max="7" width="10.33203125" style="1" bestFit="1" customWidth="1"/>
    <col min="8" max="8" width="16.33203125" style="1" bestFit="1" customWidth="1"/>
    <col min="9" max="9" width="29.6640625" style="1" customWidth="1"/>
    <col min="10" max="10" width="1.5546875" style="1" customWidth="1"/>
    <col min="11" max="11" width="29.6640625" style="1" customWidth="1"/>
    <col min="12" max="12" width="1.5546875" style="1" customWidth="1"/>
    <col min="13" max="13" width="29.6640625" style="1" customWidth="1"/>
    <col min="14" max="14" width="1.5546875" style="1" customWidth="1"/>
    <col min="15" max="15" width="29.6640625" style="1" customWidth="1"/>
    <col min="16" max="16" width="1.44140625" style="1" customWidth="1"/>
    <col min="17" max="17" width="29.6640625" style="1" customWidth="1"/>
    <col min="18" max="18" width="1.44140625" style="1" customWidth="1"/>
    <col min="19" max="19" width="29.6640625" style="1" customWidth="1"/>
    <col min="20" max="20" width="1.44140625" style="1" customWidth="1"/>
    <col min="21" max="21" width="29.6640625" style="1" customWidth="1"/>
    <col min="22" max="22" width="1.44140625" style="1" customWidth="1"/>
    <col min="23" max="23" width="29.6640625" style="1" customWidth="1"/>
    <col min="24" max="24" width="1.44140625" style="1" customWidth="1"/>
    <col min="25" max="25" width="29.6640625" style="1" customWidth="1"/>
    <col min="26" max="26" width="1.44140625" style="1" customWidth="1"/>
    <col min="27" max="27" width="29.6640625" style="1" customWidth="1"/>
    <col min="28" max="28" width="1.44140625" style="1" customWidth="1"/>
    <col min="29" max="29" width="29.6640625" style="1" customWidth="1"/>
    <col min="30" max="30" width="1.44140625" style="1" customWidth="1"/>
    <col min="31" max="31" width="29.6640625" style="1" customWidth="1"/>
    <col min="32" max="32" width="1.44140625" style="1" customWidth="1"/>
    <col min="33" max="33" width="29.6640625" style="1" customWidth="1"/>
    <col min="34" max="34" width="1.44140625" style="1" customWidth="1"/>
    <col min="35" max="35" width="29.6640625" style="1" customWidth="1"/>
    <col min="36" max="36" width="1.44140625" style="1" customWidth="1"/>
    <col min="37" max="37" width="29.6640625" style="1" customWidth="1"/>
    <col min="38" max="38" width="1.44140625" style="1" customWidth="1"/>
    <col min="39" max="39" width="29.6640625" style="1" customWidth="1"/>
    <col min="40" max="40" width="1.44140625" style="1" customWidth="1"/>
    <col min="41" max="41" width="29.6640625" style="1" customWidth="1"/>
    <col min="42" max="42" width="1.44140625" style="1" customWidth="1"/>
    <col min="43" max="43" width="29.6640625" style="1" customWidth="1"/>
    <col min="44" max="44" width="1.44140625" style="1" customWidth="1"/>
    <col min="45" max="45" width="29.6640625" style="1" customWidth="1"/>
    <col min="46" max="46" width="1.44140625" style="1" customWidth="1"/>
    <col min="47" max="47" width="29.6640625" style="1" customWidth="1"/>
    <col min="48" max="48" width="1.44140625" style="1" customWidth="1"/>
    <col min="49" max="49" width="29.6640625" style="1" customWidth="1"/>
    <col min="50" max="50" width="1.44140625" style="1" customWidth="1"/>
    <col min="51" max="51" width="29.6640625" style="1" customWidth="1"/>
    <col min="52" max="52" width="1.44140625" style="1" customWidth="1"/>
    <col min="53" max="53" width="29.6640625" style="1" customWidth="1"/>
    <col min="54" max="54" width="1.44140625" style="1" customWidth="1"/>
    <col min="55" max="55" width="29.6640625" style="1" customWidth="1"/>
    <col min="56" max="56" width="1.44140625" style="1" customWidth="1"/>
    <col min="57" max="57" width="29.6640625" style="1" customWidth="1"/>
    <col min="58" max="16384" width="11.44140625" style="1"/>
  </cols>
  <sheetData>
    <row r="1" spans="1:57" ht="40.5" customHeight="1" x14ac:dyDescent="0.25">
      <c r="A1" s="96" t="s">
        <v>53</v>
      </c>
      <c r="B1" s="96"/>
      <c r="C1" s="96"/>
      <c r="D1" s="96"/>
      <c r="E1" s="96"/>
      <c r="F1" s="96"/>
      <c r="G1" s="96"/>
      <c r="H1" s="96"/>
      <c r="I1" s="96"/>
      <c r="J1" s="96"/>
      <c r="K1" s="96"/>
      <c r="L1" s="96"/>
      <c r="M1" s="96"/>
      <c r="N1" s="96"/>
      <c r="O1" s="96"/>
      <c r="P1" s="96"/>
      <c r="Q1" s="96"/>
    </row>
    <row r="2" spans="1:57" ht="40.5" customHeight="1" x14ac:dyDescent="0.3">
      <c r="A2" s="12"/>
      <c r="B2" s="12"/>
      <c r="C2" s="12"/>
      <c r="D2" s="13"/>
      <c r="E2" s="13"/>
      <c r="F2" s="13"/>
      <c r="G2" s="13"/>
      <c r="H2" s="10"/>
      <c r="I2" s="12"/>
      <c r="J2" s="12"/>
      <c r="M2" s="97" t="s">
        <v>129</v>
      </c>
      <c r="N2" s="98"/>
      <c r="O2" s="98"/>
      <c r="P2" s="13"/>
      <c r="Q2" s="60" t="s">
        <v>44</v>
      </c>
      <c r="U2" s="24"/>
    </row>
    <row r="3" spans="1:57" ht="11.25" customHeight="1" x14ac:dyDescent="0.25">
      <c r="A3" s="12"/>
      <c r="B3" s="6"/>
      <c r="C3" s="6"/>
      <c r="D3" s="6"/>
      <c r="E3" s="6"/>
      <c r="F3" s="6"/>
      <c r="G3" s="6"/>
      <c r="H3" s="6"/>
    </row>
    <row r="4" spans="1:57" ht="30" customHeight="1" x14ac:dyDescent="0.25">
      <c r="A4" s="76" t="s">
        <v>35</v>
      </c>
      <c r="B4" s="76"/>
      <c r="C4" s="76"/>
      <c r="D4" s="76"/>
      <c r="E4" s="76"/>
      <c r="F4" s="76"/>
      <c r="G4" s="76"/>
      <c r="H4" s="76"/>
      <c r="I4" s="76"/>
      <c r="J4" s="76"/>
      <c r="K4" s="76"/>
      <c r="L4" s="76"/>
      <c r="M4" s="76"/>
      <c r="N4" s="76"/>
      <c r="O4" s="76"/>
      <c r="P4" s="76"/>
      <c r="Q4" s="76"/>
      <c r="R4" s="76"/>
      <c r="S4" s="76"/>
      <c r="T4" s="76"/>
      <c r="U4" s="76"/>
      <c r="V4" s="76"/>
      <c r="W4" s="76"/>
      <c r="X4" s="76"/>
      <c r="Y4" s="76"/>
      <c r="Z4" s="76"/>
      <c r="AA4" s="76"/>
      <c r="AB4" s="76"/>
      <c r="AC4" s="76"/>
      <c r="AD4" s="76"/>
      <c r="AE4" s="76"/>
      <c r="AF4" s="76"/>
      <c r="AG4" s="76"/>
      <c r="AH4" s="76"/>
      <c r="AI4" s="76"/>
      <c r="AJ4" s="76"/>
      <c r="AK4" s="76"/>
      <c r="AL4" s="76"/>
      <c r="AM4" s="76"/>
      <c r="AN4" s="76"/>
      <c r="AO4" s="76"/>
      <c r="AP4" s="76"/>
      <c r="AQ4" s="76"/>
      <c r="AR4" s="76"/>
      <c r="AS4" s="76"/>
      <c r="AT4" s="76"/>
      <c r="AU4" s="76"/>
      <c r="AV4" s="76"/>
      <c r="AW4" s="76"/>
      <c r="AX4" s="76"/>
      <c r="AY4" s="76"/>
      <c r="AZ4" s="76"/>
      <c r="BA4" s="76"/>
      <c r="BB4" s="76"/>
      <c r="BC4" s="76"/>
      <c r="BD4" s="76"/>
      <c r="BE4" s="76"/>
    </row>
    <row r="5" spans="1:57" ht="26.25" customHeight="1" x14ac:dyDescent="0.25">
      <c r="A5" s="99" t="s">
        <v>123</v>
      </c>
      <c r="B5" s="99"/>
      <c r="C5" s="99"/>
      <c r="D5" s="99"/>
      <c r="E5" s="99"/>
      <c r="F5" s="99"/>
      <c r="G5" s="99"/>
      <c r="H5" s="99"/>
      <c r="I5" s="99"/>
      <c r="J5" s="99"/>
      <c r="K5" s="99"/>
      <c r="L5" s="99"/>
      <c r="M5" s="99"/>
      <c r="N5" s="99"/>
      <c r="O5" s="99"/>
      <c r="P5" s="99"/>
      <c r="Q5" s="99"/>
      <c r="R5" s="99"/>
      <c r="S5" s="99"/>
      <c r="T5" s="99"/>
      <c r="U5" s="99"/>
      <c r="V5" s="99"/>
      <c r="W5" s="99"/>
      <c r="X5" s="99"/>
      <c r="Y5" s="99"/>
      <c r="Z5" s="99"/>
      <c r="AA5" s="99"/>
      <c r="AB5" s="99"/>
      <c r="AC5" s="99"/>
      <c r="AD5" s="99"/>
      <c r="AE5" s="99"/>
      <c r="AF5" s="99"/>
      <c r="AG5" s="99"/>
      <c r="AH5" s="99"/>
      <c r="AI5" s="99"/>
      <c r="AJ5" s="99"/>
      <c r="AK5" s="99"/>
      <c r="AL5" s="99"/>
      <c r="AM5" s="99"/>
      <c r="AN5" s="99"/>
      <c r="AO5" s="99"/>
      <c r="AP5" s="99"/>
      <c r="AQ5" s="99"/>
      <c r="AR5" s="99"/>
      <c r="AS5" s="99"/>
      <c r="AT5" s="99"/>
      <c r="AU5" s="99"/>
      <c r="AV5" s="99"/>
      <c r="AW5" s="99"/>
      <c r="AX5" s="99"/>
      <c r="AY5" s="99"/>
      <c r="AZ5" s="99"/>
      <c r="BA5" s="99"/>
      <c r="BB5" s="99"/>
      <c r="BC5" s="99"/>
      <c r="BD5" s="99"/>
      <c r="BE5" s="99"/>
    </row>
    <row r="6" spans="1:57" ht="18" customHeight="1" x14ac:dyDescent="0.25">
      <c r="A6" s="77" t="s">
        <v>0</v>
      </c>
      <c r="B6" s="85" t="s">
        <v>22</v>
      </c>
      <c r="C6" s="86"/>
      <c r="D6" s="86"/>
      <c r="E6" s="86"/>
      <c r="F6" s="86"/>
      <c r="G6" s="86"/>
      <c r="H6" s="87"/>
      <c r="I6" s="80" t="s">
        <v>34</v>
      </c>
      <c r="J6" s="15"/>
      <c r="K6" s="80" t="s">
        <v>34</v>
      </c>
      <c r="L6" s="15"/>
      <c r="M6" s="80" t="s">
        <v>34</v>
      </c>
      <c r="N6" s="15"/>
      <c r="O6" s="80" t="s">
        <v>34</v>
      </c>
      <c r="P6" s="15"/>
      <c r="Q6" s="80" t="s">
        <v>34</v>
      </c>
      <c r="S6" s="80" t="s">
        <v>34</v>
      </c>
      <c r="U6" s="80" t="s">
        <v>34</v>
      </c>
      <c r="W6" s="80" t="s">
        <v>34</v>
      </c>
      <c r="Y6" s="80" t="s">
        <v>34</v>
      </c>
      <c r="AA6" s="80" t="s">
        <v>34</v>
      </c>
      <c r="AC6" s="80" t="s">
        <v>34</v>
      </c>
      <c r="AE6" s="80" t="s">
        <v>34</v>
      </c>
      <c r="AG6" s="80" t="s">
        <v>34</v>
      </c>
      <c r="AI6" s="80" t="s">
        <v>34</v>
      </c>
      <c r="AK6" s="80" t="s">
        <v>34</v>
      </c>
      <c r="AM6" s="80" t="s">
        <v>34</v>
      </c>
      <c r="AO6" s="80" t="s">
        <v>34</v>
      </c>
      <c r="AQ6" s="80" t="s">
        <v>34</v>
      </c>
      <c r="AS6" s="80" t="s">
        <v>34</v>
      </c>
      <c r="AU6" s="80" t="s">
        <v>34</v>
      </c>
      <c r="AW6" s="80" t="s">
        <v>34</v>
      </c>
      <c r="AY6" s="80" t="s">
        <v>34</v>
      </c>
      <c r="BA6" s="80" t="s">
        <v>34</v>
      </c>
      <c r="BC6" s="80" t="s">
        <v>34</v>
      </c>
      <c r="BE6" s="80" t="s">
        <v>34</v>
      </c>
    </row>
    <row r="7" spans="1:57" ht="15.6" x14ac:dyDescent="0.25">
      <c r="A7" s="78"/>
      <c r="B7" s="85" t="s">
        <v>4</v>
      </c>
      <c r="C7" s="86"/>
      <c r="D7" s="87"/>
      <c r="E7" s="85" t="s">
        <v>5</v>
      </c>
      <c r="F7" s="86"/>
      <c r="G7" s="86"/>
      <c r="H7" s="87"/>
      <c r="I7" s="80"/>
      <c r="J7" s="15"/>
      <c r="K7" s="80"/>
      <c r="L7" s="15"/>
      <c r="M7" s="80"/>
      <c r="N7" s="15"/>
      <c r="O7" s="80"/>
      <c r="P7" s="15"/>
      <c r="Q7" s="80"/>
      <c r="S7" s="80"/>
      <c r="U7" s="80"/>
      <c r="W7" s="80"/>
      <c r="Y7" s="80"/>
      <c r="AA7" s="80"/>
      <c r="AC7" s="80"/>
      <c r="AE7" s="80"/>
      <c r="AG7" s="80"/>
      <c r="AI7" s="80"/>
      <c r="AK7" s="80"/>
      <c r="AM7" s="80"/>
      <c r="AO7" s="80"/>
      <c r="AQ7" s="80"/>
      <c r="AS7" s="80"/>
      <c r="AU7" s="80"/>
      <c r="AW7" s="80"/>
      <c r="AY7" s="80"/>
      <c r="BA7" s="80"/>
      <c r="BC7" s="80"/>
      <c r="BE7" s="80"/>
    </row>
    <row r="8" spans="1:57" s="2" customFormat="1" ht="29.25" customHeight="1" x14ac:dyDescent="0.25">
      <c r="A8" s="79"/>
      <c r="B8" s="5" t="s">
        <v>9</v>
      </c>
      <c r="C8" s="5" t="s">
        <v>45</v>
      </c>
      <c r="D8" s="5" t="s">
        <v>1</v>
      </c>
      <c r="E8" s="5" t="s">
        <v>3</v>
      </c>
      <c r="F8" s="11" t="s">
        <v>2</v>
      </c>
      <c r="G8" s="11" t="s">
        <v>6</v>
      </c>
      <c r="H8" s="11" t="s">
        <v>8</v>
      </c>
      <c r="I8" s="23" t="s">
        <v>36</v>
      </c>
      <c r="J8" s="15"/>
      <c r="K8" s="23" t="s">
        <v>37</v>
      </c>
      <c r="L8" s="15"/>
      <c r="M8" s="23" t="s">
        <v>38</v>
      </c>
      <c r="N8" s="15"/>
      <c r="O8" s="23" t="s">
        <v>40</v>
      </c>
      <c r="P8" s="15"/>
      <c r="Q8" s="23" t="s">
        <v>39</v>
      </c>
      <c r="S8" s="23" t="s">
        <v>42</v>
      </c>
      <c r="U8" s="23" t="s">
        <v>43</v>
      </c>
      <c r="W8" s="23" t="s">
        <v>54</v>
      </c>
      <c r="Y8" s="23" t="s">
        <v>56</v>
      </c>
      <c r="AA8" s="23" t="s">
        <v>57</v>
      </c>
      <c r="AC8" s="23" t="s">
        <v>55</v>
      </c>
      <c r="AE8" s="23" t="s">
        <v>58</v>
      </c>
      <c r="AG8" s="23" t="s">
        <v>59</v>
      </c>
      <c r="AI8" s="23" t="s">
        <v>60</v>
      </c>
      <c r="AK8" s="23" t="s">
        <v>61</v>
      </c>
      <c r="AM8" s="23" t="s">
        <v>62</v>
      </c>
      <c r="AO8" s="23" t="s">
        <v>63</v>
      </c>
      <c r="AQ8" s="23" t="s">
        <v>64</v>
      </c>
      <c r="AS8" s="23" t="s">
        <v>65</v>
      </c>
      <c r="AU8" s="23" t="s">
        <v>66</v>
      </c>
      <c r="AW8" s="23" t="s">
        <v>67</v>
      </c>
      <c r="AY8" s="23" t="s">
        <v>68</v>
      </c>
      <c r="BA8" s="23" t="s">
        <v>69</v>
      </c>
      <c r="BC8" s="23" t="s">
        <v>70</v>
      </c>
      <c r="BE8" s="23" t="s">
        <v>41</v>
      </c>
    </row>
    <row r="9" spans="1:57" s="2" customFormat="1" ht="45" customHeight="1" x14ac:dyDescent="0.25">
      <c r="A9" s="92">
        <v>1</v>
      </c>
      <c r="B9" s="64" t="s">
        <v>10</v>
      </c>
      <c r="C9" s="64" t="s">
        <v>46</v>
      </c>
      <c r="D9" s="83" t="s">
        <v>11</v>
      </c>
      <c r="E9" s="66" t="s">
        <v>79</v>
      </c>
      <c r="F9" s="70" t="s">
        <v>12</v>
      </c>
      <c r="G9" s="72">
        <v>0.9</v>
      </c>
      <c r="H9" s="34" t="s">
        <v>52</v>
      </c>
      <c r="I9" s="61">
        <f>AVERAGE('090151'!AV10:AV11)</f>
        <v>0.99670194437607684</v>
      </c>
      <c r="J9" s="16"/>
      <c r="K9" s="61">
        <f>AVERAGE('090251'!AV10:AV11)</f>
        <v>0.99909820405043948</v>
      </c>
      <c r="L9" s="16"/>
      <c r="M9" s="61">
        <f>AVERAGE('090351'!AV10:AV11)</f>
        <v>0.95121413411978717</v>
      </c>
      <c r="N9" s="16"/>
      <c r="O9" s="61">
        <f>AVERAGE('090451'!AV10:AV11)</f>
        <v>0.95603146172416476</v>
      </c>
      <c r="P9" s="16"/>
      <c r="Q9" s="61">
        <f>AVERAGE('090551'!AV10:AV11)</f>
        <v>0.99569057084762225</v>
      </c>
      <c r="S9" s="61">
        <f>AVERAGE('090651'!AV10:AV11)</f>
        <v>0.98149583414067043</v>
      </c>
      <c r="U9" s="61">
        <f>AVERAGE('090751'!AV10:AV11)</f>
        <v>0.97906262518360265</v>
      </c>
      <c r="W9" s="61">
        <f>AVERAGE('090851'!AV10:AV11)</f>
        <v>0.98150362454226137</v>
      </c>
      <c r="Y9" s="61">
        <f>AVERAGE('090951'!AV10:AV11)</f>
        <v>0.97489207719654647</v>
      </c>
      <c r="AA9" s="61">
        <f>AVERAGE('091051'!AV10:AV11)</f>
        <v>0.99693919194667391</v>
      </c>
      <c r="AC9" s="61">
        <f>AVERAGE('091151'!AV10:AV11)</f>
        <v>0.99622236442829715</v>
      </c>
      <c r="AE9" s="61">
        <f>AVERAGE('091251'!AV10:AV11,'091252'!AV10:AV11)</f>
        <v>0.96994023370016957</v>
      </c>
      <c r="AG9" s="61">
        <f>AVERAGE('091351'!AV10:AV11)</f>
        <v>0.982796992481203</v>
      </c>
      <c r="AI9" s="61">
        <f>AVERAGE('091451'!AV10:AV11)</f>
        <v>0.98874229736135255</v>
      </c>
      <c r="AK9" s="61">
        <f>AVERAGE('091551'!AV10:AV11,'091552'!AV10:AV11)</f>
        <v>0.99140744779858969</v>
      </c>
      <c r="AM9" s="61">
        <f>AVERAGE('091651'!AV10:AV11)</f>
        <v>0.99946607125521791</v>
      </c>
      <c r="AO9" s="61">
        <f>AVERAGE('091751'!AV10:AV11)</f>
        <v>0.96317865172680694</v>
      </c>
      <c r="AQ9" s="61">
        <f>AVERAGE('091851'!AV10:AV11,'091852'!AV10:AV11)</f>
        <v>0.99064301621420103</v>
      </c>
      <c r="AS9" s="61">
        <f>AVERAGE('091951'!AV10:AV11)</f>
        <v>0.97143064844431526</v>
      </c>
      <c r="AU9" s="61">
        <f>AVERAGE('092051'!AV10:AV11)</f>
        <v>0.97885835095137419</v>
      </c>
      <c r="AW9" s="61">
        <f>AVERAGE('092151'!AV10:AV11)</f>
        <v>0.99981535507219621</v>
      </c>
      <c r="AY9" s="61">
        <f>AVERAGE('092251'!AV10:AV11)</f>
        <v>0.95278399129435942</v>
      </c>
      <c r="BA9" s="61">
        <f>AVERAGE('092351'!AV10:AV11)</f>
        <v>0.98112215637545397</v>
      </c>
      <c r="BC9" s="61">
        <f>AVERAGE('092451'!AV10:AV11,'092452'!AV10:AV11)</f>
        <v>0.9666635074555211</v>
      </c>
      <c r="BE9" s="61">
        <f>AVERAGE(I9,K9,M9,O9,Q9,S9,U9,W9,Y9,AA9,AC9,AE9,AG9,AI9,AK9,AM9,AO9,AQ9,AS9,AU9,AW9,AY9,BA9,BC9)</f>
        <v>0.9810708646952877</v>
      </c>
    </row>
    <row r="10" spans="1:57" s="2" customFormat="1" ht="42" customHeight="1" x14ac:dyDescent="0.25">
      <c r="A10" s="93"/>
      <c r="B10" s="65"/>
      <c r="C10" s="65"/>
      <c r="D10" s="84"/>
      <c r="E10" s="67"/>
      <c r="F10" s="71"/>
      <c r="G10" s="73"/>
      <c r="H10" s="35" t="s">
        <v>80</v>
      </c>
      <c r="I10" s="61"/>
      <c r="J10" s="16"/>
      <c r="K10" s="61"/>
      <c r="L10" s="16"/>
      <c r="M10" s="61"/>
      <c r="N10" s="16"/>
      <c r="O10" s="61"/>
      <c r="P10" s="16"/>
      <c r="Q10" s="61"/>
      <c r="S10" s="61"/>
      <c r="U10" s="61"/>
      <c r="W10" s="61"/>
      <c r="Y10" s="61"/>
      <c r="AA10" s="61"/>
      <c r="AC10" s="61"/>
      <c r="AE10" s="61"/>
      <c r="AG10" s="61"/>
      <c r="AI10" s="61"/>
      <c r="AK10" s="61"/>
      <c r="AM10" s="61"/>
      <c r="AO10" s="61"/>
      <c r="AQ10" s="61"/>
      <c r="AS10" s="61"/>
      <c r="AU10" s="61"/>
      <c r="AW10" s="61"/>
      <c r="AY10" s="61"/>
      <c r="BA10" s="61"/>
      <c r="BC10" s="61"/>
      <c r="BE10" s="61"/>
    </row>
    <row r="11" spans="1:57" s="3" customFormat="1" ht="28.5" customHeight="1" x14ac:dyDescent="0.25">
      <c r="A11" s="94"/>
      <c r="B11" s="95"/>
      <c r="C11" s="95"/>
      <c r="D11" s="95"/>
      <c r="E11" s="95"/>
      <c r="F11" s="95"/>
      <c r="G11" s="95"/>
      <c r="H11" s="95"/>
      <c r="I11" s="7"/>
      <c r="J11" s="7"/>
      <c r="K11" s="7"/>
      <c r="L11" s="7"/>
      <c r="M11" s="7"/>
      <c r="N11" s="7"/>
      <c r="O11" s="7"/>
      <c r="P11" s="7"/>
      <c r="Q11" s="7"/>
      <c r="U11" s="7"/>
      <c r="W11" s="7"/>
      <c r="Y11" s="7"/>
      <c r="AA11" s="7"/>
      <c r="AC11" s="7"/>
      <c r="AE11" s="7"/>
      <c r="AG11" s="7"/>
      <c r="AI11" s="7"/>
      <c r="AK11" s="7"/>
      <c r="AM11" s="7"/>
      <c r="AO11" s="7"/>
      <c r="AQ11" s="7"/>
      <c r="AS11" s="7"/>
      <c r="AU11" s="7"/>
      <c r="AW11" s="7"/>
      <c r="AY11" s="7"/>
      <c r="BA11" s="7"/>
      <c r="BC11" s="7"/>
    </row>
    <row r="12" spans="1:57" s="3" customFormat="1" ht="42" customHeight="1" x14ac:dyDescent="0.25">
      <c r="A12" s="92">
        <v>2</v>
      </c>
      <c r="B12" s="64" t="s">
        <v>13</v>
      </c>
      <c r="C12" s="64" t="s">
        <v>47</v>
      </c>
      <c r="D12" s="66" t="s">
        <v>16</v>
      </c>
      <c r="E12" s="81" t="s">
        <v>71</v>
      </c>
      <c r="F12" s="70" t="s">
        <v>12</v>
      </c>
      <c r="G12" s="72">
        <v>0.9</v>
      </c>
      <c r="H12" s="36" t="s">
        <v>72</v>
      </c>
      <c r="I12" s="61">
        <f>AVERAGE('090151'!AV13:AV14)</f>
        <v>0.98478862109838006</v>
      </c>
      <c r="J12" s="16"/>
      <c r="K12" s="61">
        <f>AVERAGE('090251'!AV13:AV14)</f>
        <v>0.98789890768901267</v>
      </c>
      <c r="L12" s="16"/>
      <c r="M12" s="61">
        <f>AVERAGE('090351'!AV13:AV14)</f>
        <v>0.99704442061951259</v>
      </c>
      <c r="N12" s="16"/>
      <c r="O12" s="61">
        <f>AVERAGE('090451'!AV13:AV14)</f>
        <v>0.99841973216903979</v>
      </c>
      <c r="P12" s="16"/>
      <c r="Q12" s="61">
        <f>AVERAGE('090551'!AV13:AV14)</f>
        <v>0.99826267182785211</v>
      </c>
      <c r="S12" s="61">
        <f>AVERAGE('090651'!AV13:AV14)</f>
        <v>0.99756522883558718</v>
      </c>
      <c r="U12" s="61">
        <f>AVERAGE('090751'!AV13:AV14)</f>
        <v>0.99345353372793976</v>
      </c>
      <c r="W12" s="61">
        <f>AVERAGE('090851'!AV13:AV14)</f>
        <v>0.97818555602086266</v>
      </c>
      <c r="Y12" s="61">
        <f>AVERAGE('090951'!AV13:AV14)</f>
        <v>0.99723244228828178</v>
      </c>
      <c r="AA12" s="61">
        <f>AVERAGE('091051'!AV13:AV14)</f>
        <v>0.98928839462372931</v>
      </c>
      <c r="AC12" s="61">
        <f>AVERAGE('091151'!AV13:AV14)</f>
        <v>0.98431413178615834</v>
      </c>
      <c r="AE12" s="61">
        <f>AVERAGE('091251'!AV13:AV14,'091252'!AV13:AV14)</f>
        <v>0.99582466371898981</v>
      </c>
      <c r="AG12" s="61">
        <f>AVERAGE('091351'!AV13:AV14)</f>
        <v>0.98598445437297266</v>
      </c>
      <c r="AI12" s="61">
        <f>AVERAGE('091451'!AV13:AV14)</f>
        <v>0.9980822246194414</v>
      </c>
      <c r="AK12" s="61">
        <f>AVERAGE('091551'!AV13:AV14,'091552'!AV13:AV14)</f>
        <v>0.99864342742284018</v>
      </c>
      <c r="AM12" s="61">
        <f>AVERAGE('091651'!AV13:AV14)</f>
        <v>0.98496106713288978</v>
      </c>
      <c r="AO12" s="61">
        <f>AVERAGE('091751'!AV13:AV14)</f>
        <v>0.99380070411755705</v>
      </c>
      <c r="AQ12" s="61">
        <f>AVERAGE('091851'!AV13:AV14,'091852'!AV13:AV14)</f>
        <v>0.98385563778186125</v>
      </c>
      <c r="AS12" s="61">
        <f>AVERAGE('091951'!AV13:AV14)</f>
        <v>0.99715653995809639</v>
      </c>
      <c r="AU12" s="61">
        <f>AVERAGE('092051'!AV13:AV14)</f>
        <v>0.98340343298851884</v>
      </c>
      <c r="AW12" s="61">
        <f>AVERAGE('092151'!AV13:AV14)</f>
        <v>0.99556770333160971</v>
      </c>
      <c r="AY12" s="61">
        <f>AVERAGE('092251'!AV13:AV14)</f>
        <v>1.0063769035532995</v>
      </c>
      <c r="BA12" s="61">
        <f>AVERAGE('092351'!AV13:AV14)</f>
        <v>0.99045253056651561</v>
      </c>
      <c r="BC12" s="61">
        <f>AVERAGE('092451'!AV13:AV14,'092452'!AV13:AV14)</f>
        <v>0.99562166246755823</v>
      </c>
      <c r="BE12" s="61">
        <f>AVERAGE(I12,K12,M12,O12,Q12,S12,U12,W12,Y12,AA12,AC12,AE12,AG12,AI12,AK12,AM12,AO12,AQ12,AS12,AU12,AW12,AY12,BA12,BC12)</f>
        <v>0.99234102469660446</v>
      </c>
    </row>
    <row r="13" spans="1:57" s="3" customFormat="1" ht="42" customHeight="1" x14ac:dyDescent="0.25">
      <c r="A13" s="93"/>
      <c r="B13" s="65"/>
      <c r="C13" s="65"/>
      <c r="D13" s="67"/>
      <c r="E13" s="82"/>
      <c r="F13" s="71"/>
      <c r="G13" s="73"/>
      <c r="H13" s="35" t="s">
        <v>52</v>
      </c>
      <c r="I13" s="61"/>
      <c r="J13" s="16"/>
      <c r="K13" s="61"/>
      <c r="L13" s="16"/>
      <c r="M13" s="61"/>
      <c r="N13" s="16"/>
      <c r="O13" s="61"/>
      <c r="P13" s="16"/>
      <c r="Q13" s="61"/>
      <c r="S13" s="61"/>
      <c r="U13" s="61"/>
      <c r="W13" s="61"/>
      <c r="Y13" s="61"/>
      <c r="AA13" s="61"/>
      <c r="AC13" s="61"/>
      <c r="AE13" s="61"/>
      <c r="AG13" s="61"/>
      <c r="AI13" s="61"/>
      <c r="AK13" s="61"/>
      <c r="AM13" s="61"/>
      <c r="AO13" s="61"/>
      <c r="AQ13" s="61"/>
      <c r="AS13" s="61"/>
      <c r="AU13" s="61"/>
      <c r="AW13" s="61"/>
      <c r="AY13" s="61"/>
      <c r="BA13" s="61"/>
      <c r="BC13" s="61"/>
      <c r="BE13" s="61"/>
    </row>
    <row r="14" spans="1:57" s="3" customFormat="1" ht="28.5" customHeight="1" x14ac:dyDescent="0.25">
      <c r="A14" s="18"/>
      <c r="B14" s="19"/>
      <c r="C14" s="19"/>
      <c r="D14" s="19"/>
      <c r="E14" s="19"/>
      <c r="F14" s="19"/>
      <c r="G14" s="19"/>
      <c r="H14" s="19"/>
      <c r="I14" s="8"/>
      <c r="J14" s="8"/>
      <c r="K14" s="8"/>
      <c r="L14" s="8"/>
      <c r="M14" s="8"/>
      <c r="N14" s="8"/>
      <c r="O14" s="8"/>
      <c r="P14" s="8"/>
      <c r="Q14" s="8"/>
      <c r="U14" s="8"/>
      <c r="W14" s="8"/>
      <c r="Y14" s="8"/>
      <c r="AA14" s="8"/>
      <c r="AC14" s="8"/>
      <c r="AE14" s="8"/>
      <c r="AG14" s="8"/>
      <c r="AI14" s="8"/>
      <c r="AK14" s="8"/>
      <c r="AM14" s="8"/>
      <c r="AO14" s="8"/>
      <c r="AQ14" s="8"/>
      <c r="AS14" s="8"/>
      <c r="AU14" s="8"/>
      <c r="AW14" s="8"/>
      <c r="AY14" s="8"/>
      <c r="BA14" s="8"/>
      <c r="BC14" s="8"/>
    </row>
    <row r="15" spans="1:57" s="3" customFormat="1" ht="39" customHeight="1" x14ac:dyDescent="0.2">
      <c r="A15" s="92">
        <v>3</v>
      </c>
      <c r="B15" s="64" t="s">
        <v>14</v>
      </c>
      <c r="C15" s="64" t="s">
        <v>48</v>
      </c>
      <c r="D15" s="66" t="s">
        <v>15</v>
      </c>
      <c r="E15" s="81" t="s">
        <v>49</v>
      </c>
      <c r="F15" s="88" t="s">
        <v>12</v>
      </c>
      <c r="G15" s="72">
        <v>0.9</v>
      </c>
      <c r="H15" s="37" t="s">
        <v>50</v>
      </c>
      <c r="I15" s="61">
        <f>AVERAGE('090151'!AV16:AV17)</f>
        <v>1</v>
      </c>
      <c r="J15" s="14"/>
      <c r="K15" s="61">
        <f>AVERAGE('090251'!AV16:AV17)</f>
        <v>1</v>
      </c>
      <c r="L15" s="14"/>
      <c r="M15" s="61">
        <f>AVERAGE('090351'!AV16:AV17)</f>
        <v>1</v>
      </c>
      <c r="N15" s="14"/>
      <c r="O15" s="61">
        <f>AVERAGE('090451'!AV16:AV17)</f>
        <v>1</v>
      </c>
      <c r="P15" s="14"/>
      <c r="Q15" s="61">
        <f>AVERAGE('090551'!AV16:AV17)</f>
        <v>1</v>
      </c>
      <c r="S15" s="61">
        <f>AVERAGE('090651'!AV16:AV17)</f>
        <v>1</v>
      </c>
      <c r="U15" s="61">
        <f>AVERAGE('090751'!AV16:AV17)</f>
        <v>1</v>
      </c>
      <c r="W15" s="61">
        <f>AVERAGE('090851'!AV16:AV17)</f>
        <v>1</v>
      </c>
      <c r="Y15" s="61">
        <f>AVERAGE('090951'!AV16:AV17)</f>
        <v>1</v>
      </c>
      <c r="AA15" s="61">
        <f>AVERAGE('091051'!AV16:AV17)</f>
        <v>1.0001014164497481</v>
      </c>
      <c r="AC15" s="61">
        <f>AVERAGE('091151'!AV16:AV17)</f>
        <v>0.99989639452963119</v>
      </c>
      <c r="AE15" s="61">
        <f>AVERAGE('091251'!AV16:AV17,'091252'!AV16:AV17)</f>
        <v>1</v>
      </c>
      <c r="AG15" s="61">
        <f>AVERAGE('091351'!AV16:AV17)</f>
        <v>1</v>
      </c>
      <c r="AI15" s="61">
        <f>AVERAGE('091451'!AV16:AV17)</f>
        <v>0.9980822246194414</v>
      </c>
      <c r="AK15" s="61">
        <f>AVERAGE('091551'!AV16:AV17,'091552'!AV16:AV17)</f>
        <v>0.99992238917173726</v>
      </c>
      <c r="AM15" s="61">
        <f>AVERAGE('091651'!AV16:AV17)</f>
        <v>1</v>
      </c>
      <c r="AO15" s="61">
        <f>AVERAGE('091751'!AV16:AV17)</f>
        <v>1</v>
      </c>
      <c r="AQ15" s="61">
        <f>AVERAGE('091851'!AV16:AV17,'091852'!AV16:AV17)</f>
        <v>1</v>
      </c>
      <c r="AS15" s="61">
        <f>AVERAGE('091951'!AV16:AV17)</f>
        <v>1</v>
      </c>
      <c r="AU15" s="61">
        <f>AVERAGE('092051'!AV16:AV17)</f>
        <v>1</v>
      </c>
      <c r="AW15" s="61">
        <f>AVERAGE('092151'!AV16:AV17)</f>
        <v>0.99996306419443004</v>
      </c>
      <c r="AY15" s="61">
        <f>AVERAGE('092251'!AV16:AV17)</f>
        <v>1</v>
      </c>
      <c r="BA15" s="61">
        <f>AVERAGE('092351'!AV16:AV17)</f>
        <v>1</v>
      </c>
      <c r="BC15" s="61">
        <f>AVERAGE('092451'!AV16:AV17,'092452'!AV16:AV17)</f>
        <v>0.9999886890623233</v>
      </c>
      <c r="BE15" s="61">
        <f>AVERAGE(I15,K15,M15,O15,Q15,S15,U15,W15,Y15,AA15,AC15,AE15,AG15,AI15,AK15,AM15,AO15,AQ15,AS15,AU15,AW15,AY15,BA15,BC15)</f>
        <v>0.99991475741780456</v>
      </c>
    </row>
    <row r="16" spans="1:57" s="3" customFormat="1" ht="51" customHeight="1" x14ac:dyDescent="0.25">
      <c r="A16" s="93"/>
      <c r="B16" s="65"/>
      <c r="C16" s="65"/>
      <c r="D16" s="67"/>
      <c r="E16" s="82"/>
      <c r="F16" s="89"/>
      <c r="G16" s="73"/>
      <c r="H16" s="36" t="s">
        <v>51</v>
      </c>
      <c r="I16" s="61"/>
      <c r="J16" s="16"/>
      <c r="K16" s="61"/>
      <c r="L16" s="16"/>
      <c r="M16" s="61"/>
      <c r="N16" s="16"/>
      <c r="O16" s="61"/>
      <c r="P16" s="16"/>
      <c r="Q16" s="61"/>
      <c r="S16" s="61"/>
      <c r="U16" s="61"/>
      <c r="W16" s="61"/>
      <c r="Y16" s="61"/>
      <c r="AA16" s="61"/>
      <c r="AC16" s="61"/>
      <c r="AE16" s="61"/>
      <c r="AG16" s="61"/>
      <c r="AI16" s="61"/>
      <c r="AK16" s="61"/>
      <c r="AM16" s="61"/>
      <c r="AO16" s="61"/>
      <c r="AQ16" s="61"/>
      <c r="AS16" s="61"/>
      <c r="AU16" s="61"/>
      <c r="AW16" s="61"/>
      <c r="AY16" s="61"/>
      <c r="BA16" s="61"/>
      <c r="BC16" s="61"/>
      <c r="BE16" s="61"/>
    </row>
    <row r="17" spans="1:57" s="3" customFormat="1" ht="28.5" customHeight="1" x14ac:dyDescent="0.25">
      <c r="A17" s="94"/>
      <c r="B17" s="95"/>
      <c r="C17" s="95"/>
      <c r="D17" s="95"/>
      <c r="E17" s="95"/>
      <c r="F17" s="95"/>
      <c r="G17" s="95"/>
      <c r="H17" s="95"/>
      <c r="I17" s="8"/>
      <c r="J17" s="8"/>
      <c r="K17" s="8"/>
      <c r="L17" s="8"/>
      <c r="M17" s="8"/>
      <c r="N17" s="8"/>
      <c r="O17" s="8"/>
      <c r="P17" s="8"/>
      <c r="Q17" s="8"/>
      <c r="U17" s="8"/>
      <c r="W17" s="8"/>
      <c r="Y17" s="8"/>
      <c r="AA17" s="8"/>
      <c r="AC17" s="8"/>
      <c r="AE17" s="8"/>
      <c r="AG17" s="8"/>
      <c r="AI17" s="8"/>
      <c r="AK17" s="8"/>
      <c r="AM17" s="8"/>
      <c r="AO17" s="8"/>
      <c r="AQ17" s="8"/>
      <c r="AS17" s="8"/>
      <c r="AU17" s="8"/>
      <c r="AW17" s="8"/>
      <c r="AY17" s="8"/>
      <c r="BA17" s="8"/>
      <c r="BC17" s="8"/>
    </row>
    <row r="18" spans="1:57" s="3" customFormat="1" ht="45.75" customHeight="1" x14ac:dyDescent="0.25">
      <c r="A18" s="92">
        <v>4</v>
      </c>
      <c r="B18" s="64" t="s">
        <v>17</v>
      </c>
      <c r="C18" s="64" t="s">
        <v>48</v>
      </c>
      <c r="D18" s="66" t="s">
        <v>18</v>
      </c>
      <c r="E18" s="68" t="s">
        <v>82</v>
      </c>
      <c r="F18" s="88" t="s">
        <v>12</v>
      </c>
      <c r="G18" s="72">
        <v>0.9</v>
      </c>
      <c r="H18" s="36" t="s">
        <v>83</v>
      </c>
      <c r="I18" s="61">
        <f>AVERAGE('090151'!AV19:AV20)</f>
        <v>1</v>
      </c>
      <c r="J18" s="16"/>
      <c r="K18" s="61">
        <f>AVERAGE('090251'!AV19:AV20)</f>
        <v>0.99995417748587134</v>
      </c>
      <c r="L18" s="16"/>
      <c r="M18" s="61">
        <f>AVERAGE('090351'!AV19:AV20)</f>
        <v>0.9999128919860627</v>
      </c>
      <c r="N18" s="16"/>
      <c r="O18" s="61">
        <f>AVERAGE('090451'!AV19:AV20)</f>
        <v>0.99886402923889961</v>
      </c>
      <c r="P18" s="16"/>
      <c r="Q18" s="61">
        <f>AVERAGE('090551'!AV19:AV20)</f>
        <v>1</v>
      </c>
      <c r="S18" s="61">
        <f>AVERAGE('090651'!AV19:AV20)</f>
        <v>0.99996683140402665</v>
      </c>
      <c r="U18" s="61">
        <f>AVERAGE('090751'!AV19:AV20)</f>
        <v>1</v>
      </c>
      <c r="W18" s="61">
        <f>AVERAGE('090851'!AV19:AV20)</f>
        <v>1.0000762427569381</v>
      </c>
      <c r="Y18" s="61">
        <f>AVERAGE('090951'!AV19:AV20)</f>
        <v>1</v>
      </c>
      <c r="AA18" s="61">
        <f>AVERAGE('091051'!AV19:AV20)</f>
        <v>1</v>
      </c>
      <c r="AC18" s="61">
        <f>AVERAGE('091151'!AV19:AV20)</f>
        <v>0.99985516242499484</v>
      </c>
      <c r="AE18" s="61">
        <f>AVERAGE('091251'!AV19:AV20,'091252'!AV19:AV20)</f>
        <v>1</v>
      </c>
      <c r="AG18" s="61">
        <f>AVERAGE('091351'!AV19:AV20)</f>
        <v>1</v>
      </c>
      <c r="AI18" s="61">
        <f>AVERAGE('091451'!AV19:AV20)</f>
        <v>1</v>
      </c>
      <c r="AK18" s="61">
        <f>AVERAGE('091551'!AV19:AV20,'091552'!AV19:AV20)</f>
        <v>1</v>
      </c>
      <c r="AM18" s="61">
        <f>AVERAGE('091651'!AV19:AV20)</f>
        <v>1</v>
      </c>
      <c r="AO18" s="61">
        <f>AVERAGE('091751'!AV19:AV20)</f>
        <v>0.99996203636915837</v>
      </c>
      <c r="AQ18" s="61">
        <f>AVERAGE('091851'!AV19:AV20,'091852'!AV19:AV20)</f>
        <v>1</v>
      </c>
      <c r="AS18" s="61">
        <f>AVERAGE('091951'!AV19:AV20)</f>
        <v>1</v>
      </c>
      <c r="AU18" s="61">
        <f>AVERAGE('092051'!AV19:AV20)</f>
        <v>1</v>
      </c>
      <c r="AW18" s="61">
        <f>AVERAGE('092151'!AV19:AV20)</f>
        <v>1</v>
      </c>
      <c r="AY18" s="61">
        <f>AVERAGE('092251'!AV19:AV20)</f>
        <v>0.99996876171435711</v>
      </c>
      <c r="BA18" s="61">
        <f>AVERAGE('092351'!AV19:AV20)</f>
        <v>0.99995139260195398</v>
      </c>
      <c r="BC18" s="61">
        <f>AVERAGE('092451'!AV19:AV20,'092452'!AV19:AV20)</f>
        <v>1</v>
      </c>
      <c r="BE18" s="61">
        <f>AVERAGE(I18,K18,M18,O18,Q18,S18,U18,W18,Y18,AA18,AC18,AE18,AG18,AI18,AK18,AM18,AO18,AQ18,AS18,AU18,AW18,AY18,BA18,BC18)</f>
        <v>0.99993798024926095</v>
      </c>
    </row>
    <row r="19" spans="1:57" s="3" customFormat="1" ht="40.5" customHeight="1" x14ac:dyDescent="0.25">
      <c r="A19" s="93"/>
      <c r="B19" s="65"/>
      <c r="C19" s="65"/>
      <c r="D19" s="67"/>
      <c r="E19" s="69"/>
      <c r="F19" s="89"/>
      <c r="G19" s="73"/>
      <c r="H19" s="36" t="s">
        <v>81</v>
      </c>
      <c r="I19" s="61"/>
      <c r="J19" s="16"/>
      <c r="K19" s="61"/>
      <c r="L19" s="16"/>
      <c r="M19" s="61"/>
      <c r="N19" s="16"/>
      <c r="O19" s="61"/>
      <c r="P19" s="16"/>
      <c r="Q19" s="61"/>
      <c r="S19" s="61"/>
      <c r="U19" s="61"/>
      <c r="W19" s="61"/>
      <c r="Y19" s="61"/>
      <c r="AA19" s="61"/>
      <c r="AC19" s="61"/>
      <c r="AE19" s="61"/>
      <c r="AG19" s="61"/>
      <c r="AI19" s="61"/>
      <c r="AK19" s="61"/>
      <c r="AM19" s="61"/>
      <c r="AO19" s="61"/>
      <c r="AQ19" s="61"/>
      <c r="AS19" s="61"/>
      <c r="AU19" s="61"/>
      <c r="AW19" s="61"/>
      <c r="AY19" s="61"/>
      <c r="BA19" s="61"/>
      <c r="BC19" s="61"/>
      <c r="BE19" s="61"/>
    </row>
    <row r="20" spans="1:57" s="3" customFormat="1" ht="28.5" customHeight="1" x14ac:dyDescent="0.25">
      <c r="A20" s="38"/>
      <c r="B20" s="39"/>
      <c r="C20" s="39"/>
      <c r="D20" s="40"/>
      <c r="E20" s="32"/>
      <c r="F20" s="41"/>
      <c r="G20" s="42"/>
      <c r="H20" s="43"/>
      <c r="I20" s="8"/>
      <c r="J20" s="8"/>
      <c r="K20" s="8"/>
      <c r="L20" s="8"/>
      <c r="M20" s="8"/>
      <c r="N20" s="8"/>
      <c r="O20" s="8"/>
      <c r="P20" s="8"/>
      <c r="Q20" s="8"/>
      <c r="U20" s="8"/>
      <c r="W20" s="8"/>
      <c r="Y20" s="8"/>
      <c r="AA20" s="8"/>
      <c r="AC20" s="8"/>
      <c r="AE20" s="8"/>
      <c r="AG20" s="8"/>
      <c r="AI20" s="8"/>
      <c r="AK20" s="8"/>
      <c r="AM20" s="8"/>
      <c r="AO20" s="8"/>
      <c r="AQ20" s="8"/>
      <c r="AS20" s="8"/>
      <c r="AU20" s="8"/>
      <c r="AW20" s="8"/>
      <c r="AY20" s="8"/>
      <c r="BA20" s="8"/>
      <c r="BC20" s="8"/>
    </row>
    <row r="21" spans="1:57" s="3" customFormat="1" ht="39.75" customHeight="1" x14ac:dyDescent="0.25">
      <c r="A21" s="92">
        <v>5</v>
      </c>
      <c r="B21" s="64" t="s">
        <v>17</v>
      </c>
      <c r="C21" s="64" t="s">
        <v>48</v>
      </c>
      <c r="D21" s="66" t="s">
        <v>18</v>
      </c>
      <c r="E21" s="68" t="s">
        <v>73</v>
      </c>
      <c r="F21" s="88" t="s">
        <v>12</v>
      </c>
      <c r="G21" s="72">
        <v>1</v>
      </c>
      <c r="H21" s="36" t="s">
        <v>74</v>
      </c>
      <c r="I21" s="61">
        <f>AVERAGE('090151'!AV22:AV23)</f>
        <v>1</v>
      </c>
      <c r="J21" s="16"/>
      <c r="K21" s="61">
        <f>AVERAGE('090251'!AV22:AV23)</f>
        <v>1</v>
      </c>
      <c r="L21" s="16"/>
      <c r="M21" s="61">
        <f>AVERAGE('090351'!AV22:AV23)</f>
        <v>1</v>
      </c>
      <c r="N21" s="16"/>
      <c r="O21" s="61">
        <f>AVERAGE('090451'!AV22:AV23)</f>
        <v>1</v>
      </c>
      <c r="P21" s="16"/>
      <c r="Q21" s="61">
        <f>AVERAGE('090551'!AV22:AV23)</f>
        <v>1</v>
      </c>
      <c r="S21" s="61">
        <f>AVERAGE('090651'!AV22:AV23)</f>
        <v>1</v>
      </c>
      <c r="U21" s="61">
        <f>AVERAGE('090751'!AV22:AV23)</f>
        <v>1</v>
      </c>
      <c r="W21" s="61">
        <f>AVERAGE('090851'!AV22:AV23)</f>
        <v>1</v>
      </c>
      <c r="Y21" s="61">
        <f>AVERAGE('090951'!AV22:AV23)</f>
        <v>1</v>
      </c>
      <c r="AA21" s="61">
        <f>AVERAGE('091051'!AV22:AV23)</f>
        <v>1</v>
      </c>
      <c r="AC21" s="61">
        <f>AVERAGE('091151'!AV22:AV23)</f>
        <v>1</v>
      </c>
      <c r="AE21" s="61">
        <f>AVERAGE('091251'!AV22:AV23,'091252'!AV22:AV23)</f>
        <v>1</v>
      </c>
      <c r="AG21" s="61">
        <f>AVERAGE('091351'!AV22:AV23)</f>
        <v>1</v>
      </c>
      <c r="AI21" s="61">
        <f>AVERAGE('091451'!AV22:AV23)</f>
        <v>1</v>
      </c>
      <c r="AK21" s="61">
        <f>AVERAGE('091551'!AV22:AV23,'091552'!AV22:AV23)</f>
        <v>1.000156690692573</v>
      </c>
      <c r="AM21" s="61">
        <f>AVERAGE('091651'!AV22:AV23)</f>
        <v>1</v>
      </c>
      <c r="AO21" s="61">
        <f>AVERAGE('091751'!AV22:AV23)</f>
        <v>1</v>
      </c>
      <c r="AQ21" s="61">
        <f>AVERAGE('091851'!AV22:AV23,'091852'!AV22:AV23)</f>
        <v>1</v>
      </c>
      <c r="AS21" s="61">
        <f>AVERAGE('091951'!AV22:AV23)</f>
        <v>1</v>
      </c>
      <c r="AU21" s="61">
        <f>AVERAGE('092051'!AV22:AV23)</f>
        <v>1</v>
      </c>
      <c r="AW21" s="61">
        <f>AVERAGE('092151'!AV22:AV23)</f>
        <v>1</v>
      </c>
      <c r="AY21" s="61">
        <f>AVERAGE('092251'!AV22:AV23)</f>
        <v>1</v>
      </c>
      <c r="BA21" s="61">
        <f>AVERAGE('092351'!AV22:AV23)</f>
        <v>1</v>
      </c>
      <c r="BC21" s="61">
        <f>AVERAGE('092451'!AV22:AV23,'092452'!AV22:AV23)</f>
        <v>1</v>
      </c>
      <c r="BE21" s="61">
        <f>AVERAGE(I21,K21,M21,O21,Q21,S21,U21,W21,Y21,AA21,AC21,AE21,AG21,AI21,AK21,AM21,AO21,AQ21,AS21,AU21,AW21,AY21,BA21,BC21)</f>
        <v>1.0000065287788573</v>
      </c>
    </row>
    <row r="22" spans="1:57" s="4" customFormat="1" ht="46.5" customHeight="1" x14ac:dyDescent="0.25">
      <c r="A22" s="93"/>
      <c r="B22" s="65"/>
      <c r="C22" s="65"/>
      <c r="D22" s="67"/>
      <c r="E22" s="69"/>
      <c r="F22" s="89"/>
      <c r="G22" s="73"/>
      <c r="H22" s="36" t="s">
        <v>75</v>
      </c>
      <c r="I22" s="61"/>
      <c r="J22" s="16"/>
      <c r="K22" s="61"/>
      <c r="L22" s="16"/>
      <c r="M22" s="61"/>
      <c r="N22" s="16"/>
      <c r="O22" s="61"/>
      <c r="P22" s="16"/>
      <c r="Q22" s="61"/>
      <c r="S22" s="61"/>
      <c r="U22" s="61"/>
      <c r="W22" s="61"/>
      <c r="Y22" s="61"/>
      <c r="AA22" s="61"/>
      <c r="AC22" s="61"/>
      <c r="AE22" s="61"/>
      <c r="AG22" s="61"/>
      <c r="AI22" s="61"/>
      <c r="AK22" s="61"/>
      <c r="AM22" s="61"/>
      <c r="AO22" s="61"/>
      <c r="AQ22" s="61"/>
      <c r="AS22" s="61"/>
      <c r="AU22" s="61"/>
      <c r="AW22" s="61"/>
      <c r="AY22" s="61"/>
      <c r="BA22" s="61"/>
      <c r="BC22" s="61"/>
      <c r="BE22" s="61"/>
    </row>
    <row r="23" spans="1:57" s="4" customFormat="1" ht="22.8" x14ac:dyDescent="0.25">
      <c r="A23" s="90"/>
      <c r="B23" s="91"/>
      <c r="C23" s="91"/>
      <c r="D23" s="91"/>
      <c r="E23" s="91"/>
      <c r="F23" s="91"/>
      <c r="G23" s="91"/>
      <c r="H23" s="91"/>
      <c r="I23" s="14"/>
      <c r="J23" s="14"/>
    </row>
    <row r="24" spans="1:57" ht="50.25" customHeight="1" x14ac:dyDescent="0.25">
      <c r="A24" s="62">
        <v>6</v>
      </c>
      <c r="B24" s="64" t="s">
        <v>19</v>
      </c>
      <c r="C24" s="64" t="s">
        <v>47</v>
      </c>
      <c r="D24" s="66" t="s">
        <v>20</v>
      </c>
      <c r="E24" s="68" t="s">
        <v>78</v>
      </c>
      <c r="F24" s="70" t="s">
        <v>12</v>
      </c>
      <c r="G24" s="72">
        <v>0.9</v>
      </c>
      <c r="H24" s="36" t="s">
        <v>76</v>
      </c>
      <c r="I24" s="61">
        <f>AVERAGE('090151'!AV25:AV26)</f>
        <v>0.98470588235294121</v>
      </c>
      <c r="J24" s="16"/>
      <c r="K24" s="61">
        <f>AVERAGE('090251'!AV25:AV26)</f>
        <v>0.9998454142126173</v>
      </c>
      <c r="L24" s="16"/>
      <c r="M24" s="61">
        <f>AVERAGE('090351'!AV25:AV26)</f>
        <v>1</v>
      </c>
      <c r="N24" s="16"/>
      <c r="O24" s="61">
        <f>AVERAGE('090451'!AV25:AV26)</f>
        <v>1</v>
      </c>
      <c r="P24" s="16"/>
      <c r="Q24" s="61">
        <f>AVERAGE('090551'!AV25:AV26)</f>
        <v>1</v>
      </c>
      <c r="R24" s="3"/>
      <c r="S24" s="61">
        <f>AVERAGE('090651'!AV25:AV26)</f>
        <v>0.9999669148056245</v>
      </c>
      <c r="T24" s="3"/>
      <c r="U24" s="61">
        <f>AVERAGE('090751'!AV25:AV26)</f>
        <v>0.97788075544898567</v>
      </c>
      <c r="V24" s="3"/>
      <c r="W24" s="61">
        <f>AVERAGE('090851'!AV25:AV26)</f>
        <v>0.99257809615242598</v>
      </c>
      <c r="X24" s="3"/>
      <c r="Y24" s="61">
        <f>AVERAGE('090951'!AV25:AV26)</f>
        <v>1</v>
      </c>
      <c r="Z24" s="3"/>
      <c r="AA24" s="61">
        <f>AVERAGE('091051'!AV25:AV26)</f>
        <v>1</v>
      </c>
      <c r="AB24" s="3"/>
      <c r="AC24" s="61">
        <f>AVERAGE('091151'!AV25:AV26)</f>
        <v>1</v>
      </c>
      <c r="AD24" s="3"/>
      <c r="AE24" s="61">
        <f>AVERAGE('091251'!AV25:AV26,'091252'!AV25:AV26)</f>
        <v>1</v>
      </c>
      <c r="AF24" s="3"/>
      <c r="AG24" s="61">
        <f>AVERAGE('091351'!AV25:AV26)</f>
        <v>1</v>
      </c>
      <c r="AH24" s="3"/>
      <c r="AI24" s="61">
        <f>AVERAGE('091451'!AV25:AV26)</f>
        <v>1</v>
      </c>
      <c r="AJ24" s="3"/>
      <c r="AK24" s="61">
        <f>AVERAGE('091551'!AV25:AV26,'091552'!AV25:AV26)</f>
        <v>1.0000256062274344</v>
      </c>
      <c r="AL24" s="3"/>
      <c r="AM24" s="61">
        <f>AVERAGE('091651'!AV25:AV26)</f>
        <v>1</v>
      </c>
      <c r="AN24" s="3"/>
      <c r="AO24" s="61">
        <f>AVERAGE('091751'!AV25:AV26)</f>
        <v>1</v>
      </c>
      <c r="AP24" s="3"/>
      <c r="AQ24" s="61">
        <f>AVERAGE('091851'!AV25:AV26,'091852'!AV25:AV26)</f>
        <v>0.9974748603351955</v>
      </c>
      <c r="AR24" s="3"/>
      <c r="AS24" s="61">
        <f>AVERAGE('091951'!AV25:AV26)</f>
        <v>0.98501442926184768</v>
      </c>
      <c r="AT24" s="3"/>
      <c r="AU24" s="61">
        <f>AVERAGE('092051'!AV25:AV26)</f>
        <v>1</v>
      </c>
      <c r="AV24" s="3"/>
      <c r="AW24" s="61">
        <f>AVERAGE('092151'!AV25:AV26)</f>
        <v>0.99992545935671429</v>
      </c>
      <c r="AX24" s="3"/>
      <c r="AY24" s="61">
        <f>AVERAGE('092251'!AV25:AV26)</f>
        <v>0.95373513133351684</v>
      </c>
      <c r="AZ24" s="3"/>
      <c r="BA24" s="61">
        <f>AVERAGE('092351'!AV25:AV26)</f>
        <v>0.99246951367633485</v>
      </c>
      <c r="BB24" s="3"/>
      <c r="BC24" s="61">
        <f>AVERAGE('092451'!AV25:AV26,'092452'!AV25:AV26)</f>
        <v>0.99996617126361609</v>
      </c>
      <c r="BD24" s="3"/>
      <c r="BE24" s="61">
        <f>AVERAGE(I24,K24,M24,O24,Q24,S24,U24,W24,Y24,AA24,AC24,AE24,AG24,AI24,AK24,AM24,AO24,AQ24,AS24,AU24,AW24,AY24,BA24,BC24)</f>
        <v>0.99514950976780225</v>
      </c>
    </row>
    <row r="25" spans="1:57" ht="44.25" customHeight="1" x14ac:dyDescent="0.25">
      <c r="A25" s="63"/>
      <c r="B25" s="65"/>
      <c r="C25" s="65"/>
      <c r="D25" s="67"/>
      <c r="E25" s="69"/>
      <c r="F25" s="71"/>
      <c r="G25" s="73"/>
      <c r="H25" s="36" t="s">
        <v>77</v>
      </c>
      <c r="I25" s="61"/>
      <c r="J25" s="16"/>
      <c r="K25" s="61"/>
      <c r="L25" s="16"/>
      <c r="M25" s="61"/>
      <c r="N25" s="16"/>
      <c r="O25" s="61"/>
      <c r="P25" s="16"/>
      <c r="Q25" s="61"/>
      <c r="R25" s="4"/>
      <c r="S25" s="61"/>
      <c r="T25" s="4"/>
      <c r="U25" s="61"/>
      <c r="V25" s="4"/>
      <c r="W25" s="61"/>
      <c r="X25" s="4"/>
      <c r="Y25" s="61"/>
      <c r="Z25" s="4"/>
      <c r="AA25" s="61"/>
      <c r="AB25" s="4"/>
      <c r="AC25" s="61"/>
      <c r="AD25" s="4"/>
      <c r="AE25" s="61"/>
      <c r="AF25" s="4"/>
      <c r="AG25" s="61"/>
      <c r="AH25" s="4"/>
      <c r="AI25" s="61"/>
      <c r="AJ25" s="4"/>
      <c r="AK25" s="61"/>
      <c r="AL25" s="4"/>
      <c r="AM25" s="61"/>
      <c r="AN25" s="4"/>
      <c r="AO25" s="61"/>
      <c r="AP25" s="4"/>
      <c r="AQ25" s="61"/>
      <c r="AR25" s="4"/>
      <c r="AS25" s="61"/>
      <c r="AT25" s="4"/>
      <c r="AU25" s="61"/>
      <c r="AV25" s="4"/>
      <c r="AW25" s="61"/>
      <c r="AX25" s="4"/>
      <c r="AY25" s="61"/>
      <c r="AZ25" s="4"/>
      <c r="BA25" s="61"/>
      <c r="BB25" s="4"/>
      <c r="BC25" s="61"/>
      <c r="BD25" s="4"/>
      <c r="BE25" s="61"/>
    </row>
    <row r="26" spans="1:57" ht="30" customHeight="1" x14ac:dyDescent="0.25">
      <c r="A26" s="74"/>
      <c r="B26" s="75"/>
      <c r="C26" s="75"/>
      <c r="D26" s="75"/>
      <c r="E26" s="75"/>
      <c r="F26" s="75"/>
      <c r="G26" s="75"/>
      <c r="H26" s="75"/>
    </row>
  </sheetData>
  <mergeCells count="229">
    <mergeCell ref="AW9:AW10"/>
    <mergeCell ref="AW12:AW13"/>
    <mergeCell ref="AW15:AW16"/>
    <mergeCell ref="AW18:AW19"/>
    <mergeCell ref="AW21:AW22"/>
    <mergeCell ref="BC9:BC10"/>
    <mergeCell ref="BC12:BC13"/>
    <mergeCell ref="BC15:BC16"/>
    <mergeCell ref="BC18:BC19"/>
    <mergeCell ref="BC21:BC22"/>
    <mergeCell ref="AY9:AY10"/>
    <mergeCell ref="AY12:AY13"/>
    <mergeCell ref="AY15:AY16"/>
    <mergeCell ref="AY18:AY19"/>
    <mergeCell ref="AY21:AY22"/>
    <mergeCell ref="BA9:BA10"/>
    <mergeCell ref="BA12:BA13"/>
    <mergeCell ref="BA15:BA16"/>
    <mergeCell ref="BA18:BA19"/>
    <mergeCell ref="BA21:BA22"/>
    <mergeCell ref="AQ9:AQ10"/>
    <mergeCell ref="AQ12:AQ13"/>
    <mergeCell ref="AQ15:AQ16"/>
    <mergeCell ref="AQ18:AQ19"/>
    <mergeCell ref="AQ21:AQ22"/>
    <mergeCell ref="AS18:AS19"/>
    <mergeCell ref="AS21:AS22"/>
    <mergeCell ref="AU9:AU10"/>
    <mergeCell ref="AU12:AU13"/>
    <mergeCell ref="AU15:AU16"/>
    <mergeCell ref="AU18:AU19"/>
    <mergeCell ref="AU21:AU22"/>
    <mergeCell ref="AS9:AS10"/>
    <mergeCell ref="AS12:AS13"/>
    <mergeCell ref="AS15:AS16"/>
    <mergeCell ref="AM18:AM19"/>
    <mergeCell ref="AM21:AM22"/>
    <mergeCell ref="AO9:AO10"/>
    <mergeCell ref="AO12:AO13"/>
    <mergeCell ref="AO15:AO16"/>
    <mergeCell ref="AO18:AO19"/>
    <mergeCell ref="AO21:AO22"/>
    <mergeCell ref="AM9:AM10"/>
    <mergeCell ref="AM12:AM13"/>
    <mergeCell ref="AM15:AM16"/>
    <mergeCell ref="AK12:AK13"/>
    <mergeCell ref="AK15:AK16"/>
    <mergeCell ref="AK18:AK19"/>
    <mergeCell ref="AK21:AK22"/>
    <mergeCell ref="AG18:AG19"/>
    <mergeCell ref="AG21:AG22"/>
    <mergeCell ref="AI9:AI10"/>
    <mergeCell ref="AI12:AI13"/>
    <mergeCell ref="AI15:AI16"/>
    <mergeCell ref="AI18:AI19"/>
    <mergeCell ref="AC12:AC13"/>
    <mergeCell ref="AC15:AC16"/>
    <mergeCell ref="AC18:AC19"/>
    <mergeCell ref="AC21:AC22"/>
    <mergeCell ref="AM6:AM7"/>
    <mergeCell ref="AO6:AO7"/>
    <mergeCell ref="W12:W13"/>
    <mergeCell ref="W15:W16"/>
    <mergeCell ref="Y9:Y10"/>
    <mergeCell ref="Y12:Y13"/>
    <mergeCell ref="Y15:Y16"/>
    <mergeCell ref="AA9:AA10"/>
    <mergeCell ref="AA12:AA13"/>
    <mergeCell ref="AA15:AA16"/>
    <mergeCell ref="AG9:AG10"/>
    <mergeCell ref="AG12:AG13"/>
    <mergeCell ref="AG15:AG16"/>
    <mergeCell ref="AE9:AE10"/>
    <mergeCell ref="AE12:AE13"/>
    <mergeCell ref="AE15:AE16"/>
    <mergeCell ref="AE18:AE19"/>
    <mergeCell ref="AE21:AE22"/>
    <mergeCell ref="AI21:AI22"/>
    <mergeCell ref="AK9:AK10"/>
    <mergeCell ref="U21:U22"/>
    <mergeCell ref="Y18:Y19"/>
    <mergeCell ref="W6:W7"/>
    <mergeCell ref="Y6:Y7"/>
    <mergeCell ref="W18:W19"/>
    <mergeCell ref="W21:W22"/>
    <mergeCell ref="Y21:Y22"/>
    <mergeCell ref="W9:W10"/>
    <mergeCell ref="AA18:AA19"/>
    <mergeCell ref="AA21:AA22"/>
    <mergeCell ref="A1:Q1"/>
    <mergeCell ref="M2:O2"/>
    <mergeCell ref="K18:K19"/>
    <mergeCell ref="M18:M19"/>
    <mergeCell ref="O18:O19"/>
    <mergeCell ref="Q18:Q19"/>
    <mergeCell ref="K9:K10"/>
    <mergeCell ref="M9:M10"/>
    <mergeCell ref="O9:O10"/>
    <mergeCell ref="I15:I16"/>
    <mergeCell ref="A17:H17"/>
    <mergeCell ref="A18:A19"/>
    <mergeCell ref="I18:I19"/>
    <mergeCell ref="G15:G16"/>
    <mergeCell ref="A15:A16"/>
    <mergeCell ref="B15:B16"/>
    <mergeCell ref="B18:B19"/>
    <mergeCell ref="D18:D19"/>
    <mergeCell ref="E18:E19"/>
    <mergeCell ref="F18:F19"/>
    <mergeCell ref="A5:BE5"/>
    <mergeCell ref="A9:A10"/>
    <mergeCell ref="B9:B10"/>
    <mergeCell ref="U18:U19"/>
    <mergeCell ref="A23:H23"/>
    <mergeCell ref="A21:A22"/>
    <mergeCell ref="B21:B22"/>
    <mergeCell ref="D21:D22"/>
    <mergeCell ref="E21:E22"/>
    <mergeCell ref="F21:F22"/>
    <mergeCell ref="G21:G22"/>
    <mergeCell ref="G9:G10"/>
    <mergeCell ref="A11:H11"/>
    <mergeCell ref="A12:A13"/>
    <mergeCell ref="B12:B13"/>
    <mergeCell ref="D12:D13"/>
    <mergeCell ref="C12:C13"/>
    <mergeCell ref="C15:C16"/>
    <mergeCell ref="C18:C19"/>
    <mergeCell ref="BE6:BE7"/>
    <mergeCell ref="BE9:BE10"/>
    <mergeCell ref="BE12:BE13"/>
    <mergeCell ref="BE15:BE16"/>
    <mergeCell ref="I6:I7"/>
    <mergeCell ref="K6:K7"/>
    <mergeCell ref="M6:M7"/>
    <mergeCell ref="O6:O7"/>
    <mergeCell ref="Q6:Q7"/>
    <mergeCell ref="Q9:Q10"/>
    <mergeCell ref="AA6:AA7"/>
    <mergeCell ref="AC6:AC7"/>
    <mergeCell ref="AE6:AE7"/>
    <mergeCell ref="AG6:AG7"/>
    <mergeCell ref="AI6:AI7"/>
    <mergeCell ref="AK6:AK7"/>
    <mergeCell ref="AQ6:AQ7"/>
    <mergeCell ref="AS6:AS7"/>
    <mergeCell ref="AU6:AU7"/>
    <mergeCell ref="AW6:AW7"/>
    <mergeCell ref="AY6:AY7"/>
    <mergeCell ref="BA6:BA7"/>
    <mergeCell ref="BC6:BC7"/>
    <mergeCell ref="AC9:AC10"/>
    <mergeCell ref="O12:O13"/>
    <mergeCell ref="Q12:Q13"/>
    <mergeCell ref="K15:K16"/>
    <mergeCell ref="M15:M16"/>
    <mergeCell ref="S6:S7"/>
    <mergeCell ref="S9:S10"/>
    <mergeCell ref="C21:C22"/>
    <mergeCell ref="E12:E13"/>
    <mergeCell ref="F12:F13"/>
    <mergeCell ref="G12:G13"/>
    <mergeCell ref="D15:D16"/>
    <mergeCell ref="E15:E16"/>
    <mergeCell ref="D9:D10"/>
    <mergeCell ref="E9:E10"/>
    <mergeCell ref="F9:F10"/>
    <mergeCell ref="B6:H6"/>
    <mergeCell ref="B7:D7"/>
    <mergeCell ref="E7:H7"/>
    <mergeCell ref="C9:C10"/>
    <mergeCell ref="F15:F16"/>
    <mergeCell ref="BE18:BE19"/>
    <mergeCell ref="BE21:BE22"/>
    <mergeCell ref="A4:BE4"/>
    <mergeCell ref="A6:A8"/>
    <mergeCell ref="G18:G19"/>
    <mergeCell ref="I21:I22"/>
    <mergeCell ref="K21:K22"/>
    <mergeCell ref="M21:M22"/>
    <mergeCell ref="O15:O16"/>
    <mergeCell ref="Q15:Q16"/>
    <mergeCell ref="K12:K13"/>
    <mergeCell ref="O21:O22"/>
    <mergeCell ref="Q21:Q22"/>
    <mergeCell ref="U6:U7"/>
    <mergeCell ref="U9:U10"/>
    <mergeCell ref="U12:U13"/>
    <mergeCell ref="U15:U16"/>
    <mergeCell ref="S12:S13"/>
    <mergeCell ref="S15:S16"/>
    <mergeCell ref="S18:S19"/>
    <mergeCell ref="S21:S22"/>
    <mergeCell ref="I9:I10"/>
    <mergeCell ref="I12:I13"/>
    <mergeCell ref="M12:M13"/>
    <mergeCell ref="A24:A25"/>
    <mergeCell ref="B24:B25"/>
    <mergeCell ref="C24:C25"/>
    <mergeCell ref="D24:D25"/>
    <mergeCell ref="E24:E25"/>
    <mergeCell ref="F24:F25"/>
    <mergeCell ref="G24:G25"/>
    <mergeCell ref="A26:H26"/>
    <mergeCell ref="I24:I25"/>
    <mergeCell ref="K24:K25"/>
    <mergeCell ref="M24:M25"/>
    <mergeCell ref="O24:O25"/>
    <mergeCell ref="Q24:Q25"/>
    <mergeCell ref="S24:S25"/>
    <mergeCell ref="U24:U25"/>
    <mergeCell ref="W24:W25"/>
    <mergeCell ref="Y24:Y25"/>
    <mergeCell ref="AA24:AA25"/>
    <mergeCell ref="AU24:AU25"/>
    <mergeCell ref="AW24:AW25"/>
    <mergeCell ref="AY24:AY25"/>
    <mergeCell ref="BA24:BA25"/>
    <mergeCell ref="BC24:BC25"/>
    <mergeCell ref="BE24:BE25"/>
    <mergeCell ref="AC24:AC25"/>
    <mergeCell ref="AE24:AE25"/>
    <mergeCell ref="AG24:AG25"/>
    <mergeCell ref="AI24:AI25"/>
    <mergeCell ref="AK24:AK25"/>
    <mergeCell ref="AM24:AM25"/>
    <mergeCell ref="AO24:AO25"/>
    <mergeCell ref="AQ24:AQ25"/>
    <mergeCell ref="AS24:AS25"/>
  </mergeCells>
  <conditionalFormatting sqref="I11:Q11 I17:Q17 I14:Q14 I20:Q20">
    <cfRule type="dataBar" priority="312">
      <dataBar>
        <cfvo type="min"/>
        <cfvo type="max"/>
        <color rgb="FFD6007B"/>
      </dataBar>
      <extLst>
        <ext xmlns:x14="http://schemas.microsoft.com/office/spreadsheetml/2009/9/main" uri="{B025F937-C7B1-47D3-B67F-A62EFF666E3E}">
          <x14:id>{DDA11D83-AEE3-4A5C-BB65-F3C88DB7EADE}</x14:id>
        </ext>
      </extLst>
    </cfRule>
  </conditionalFormatting>
  <conditionalFormatting sqref="I9:Q10">
    <cfRule type="dataBar" priority="305">
      <dataBar>
        <cfvo type="min"/>
        <cfvo type="max"/>
        <color rgb="FFD6007B"/>
      </dataBar>
      <extLst>
        <ext xmlns:x14="http://schemas.microsoft.com/office/spreadsheetml/2009/9/main" uri="{B025F937-C7B1-47D3-B67F-A62EFF666E3E}">
          <x14:id>{1DABA211-F9E3-4E77-8709-DF86FAD7C9EE}</x14:id>
        </ext>
      </extLst>
    </cfRule>
  </conditionalFormatting>
  <conditionalFormatting sqref="I9:J23 K9:Q22">
    <cfRule type="dataBar" priority="304">
      <dataBar>
        <cfvo type="min"/>
        <cfvo type="max"/>
        <color rgb="FFD6007B"/>
      </dataBar>
      <extLst>
        <ext xmlns:x14="http://schemas.microsoft.com/office/spreadsheetml/2009/9/main" uri="{B025F937-C7B1-47D3-B67F-A62EFF666E3E}">
          <x14:id>{A1D2A8DA-0DF5-44A4-8191-DD37E251674B}</x14:id>
        </ext>
      </extLst>
    </cfRule>
  </conditionalFormatting>
  <conditionalFormatting sqref="I9:J22">
    <cfRule type="dataBar" priority="299">
      <dataBar>
        <cfvo type="min"/>
        <cfvo type="max"/>
        <color rgb="FFD6007B"/>
      </dataBar>
      <extLst>
        <ext xmlns:x14="http://schemas.microsoft.com/office/spreadsheetml/2009/9/main" uri="{B025F937-C7B1-47D3-B67F-A62EFF666E3E}">
          <x14:id>{5EC15DF9-54FB-4FED-A908-0D1A7E1FC0B8}</x14:id>
        </ext>
      </extLst>
    </cfRule>
  </conditionalFormatting>
  <conditionalFormatting sqref="K9:L22">
    <cfRule type="dataBar" priority="298">
      <dataBar>
        <cfvo type="min"/>
        <cfvo type="max"/>
        <color rgb="FFD6007B"/>
      </dataBar>
      <extLst>
        <ext xmlns:x14="http://schemas.microsoft.com/office/spreadsheetml/2009/9/main" uri="{B025F937-C7B1-47D3-B67F-A62EFF666E3E}">
          <x14:id>{24701D79-D03A-46AC-B88B-0DB1B44C5051}</x14:id>
        </ext>
      </extLst>
    </cfRule>
  </conditionalFormatting>
  <conditionalFormatting sqref="BE9:BE10">
    <cfRule type="dataBar" priority="297">
      <dataBar>
        <cfvo type="min"/>
        <cfvo type="max"/>
        <color rgb="FFD6007B"/>
      </dataBar>
      <extLst>
        <ext xmlns:x14="http://schemas.microsoft.com/office/spreadsheetml/2009/9/main" uri="{B025F937-C7B1-47D3-B67F-A62EFF666E3E}">
          <x14:id>{1B1F86B3-8CA4-40B3-8BFA-3ACC9DF3718C}</x14:id>
        </ext>
      </extLst>
    </cfRule>
  </conditionalFormatting>
  <conditionalFormatting sqref="BE9:BE10">
    <cfRule type="dataBar" priority="296">
      <dataBar>
        <cfvo type="min"/>
        <cfvo type="max"/>
        <color rgb="FFD6007B"/>
      </dataBar>
      <extLst>
        <ext xmlns:x14="http://schemas.microsoft.com/office/spreadsheetml/2009/9/main" uri="{B025F937-C7B1-47D3-B67F-A62EFF666E3E}">
          <x14:id>{830549AB-A344-4D30-85E2-CAA507113CAD}</x14:id>
        </ext>
      </extLst>
    </cfRule>
  </conditionalFormatting>
  <conditionalFormatting sqref="K9:K10">
    <cfRule type="dataBar" priority="243">
      <dataBar>
        <cfvo type="min"/>
        <cfvo type="max"/>
        <color rgb="FFD6007B"/>
      </dataBar>
      <extLst>
        <ext xmlns:x14="http://schemas.microsoft.com/office/spreadsheetml/2009/9/main" uri="{B025F937-C7B1-47D3-B67F-A62EFF666E3E}">
          <x14:id>{8C0DF1C2-74F3-41EA-B8E5-FE52EFD39CF8}</x14:id>
        </ext>
      </extLst>
    </cfRule>
  </conditionalFormatting>
  <conditionalFormatting sqref="S9:S10">
    <cfRule type="dataBar" priority="242">
      <dataBar>
        <cfvo type="min"/>
        <cfvo type="max"/>
        <color rgb="FFD6007B"/>
      </dataBar>
      <extLst>
        <ext xmlns:x14="http://schemas.microsoft.com/office/spreadsheetml/2009/9/main" uri="{B025F937-C7B1-47D3-B67F-A62EFF666E3E}">
          <x14:id>{340D090A-487C-4855-A518-99C59B589FDF}</x14:id>
        </ext>
      </extLst>
    </cfRule>
  </conditionalFormatting>
  <conditionalFormatting sqref="S9:S10">
    <cfRule type="dataBar" priority="241">
      <dataBar>
        <cfvo type="min"/>
        <cfvo type="max"/>
        <color rgb="FFD6007B"/>
      </dataBar>
      <extLst>
        <ext xmlns:x14="http://schemas.microsoft.com/office/spreadsheetml/2009/9/main" uri="{B025F937-C7B1-47D3-B67F-A62EFF666E3E}">
          <x14:id>{CFA7B89D-CB39-4F6E-97D4-52CE5945AE41}</x14:id>
        </ext>
      </extLst>
    </cfRule>
  </conditionalFormatting>
  <conditionalFormatting sqref="W11 W17 W14 W20">
    <cfRule type="dataBar" priority="212">
      <dataBar>
        <cfvo type="min"/>
        <cfvo type="max"/>
        <color rgb="FFD6007B"/>
      </dataBar>
      <extLst>
        <ext xmlns:x14="http://schemas.microsoft.com/office/spreadsheetml/2009/9/main" uri="{B025F937-C7B1-47D3-B67F-A62EFF666E3E}">
          <x14:id>{0E140A4D-9D52-4B58-ADA8-B729DBD85FAA}</x14:id>
        </ext>
      </extLst>
    </cfRule>
  </conditionalFormatting>
  <conditionalFormatting sqref="W9:W10">
    <cfRule type="dataBar" priority="211">
      <dataBar>
        <cfvo type="min"/>
        <cfvo type="max"/>
        <color rgb="FFD6007B"/>
      </dataBar>
      <extLst>
        <ext xmlns:x14="http://schemas.microsoft.com/office/spreadsheetml/2009/9/main" uri="{B025F937-C7B1-47D3-B67F-A62EFF666E3E}">
          <x14:id>{104E888B-99BD-44BF-8990-4CD38E82DB2F}</x14:id>
        </ext>
      </extLst>
    </cfRule>
  </conditionalFormatting>
  <conditionalFormatting sqref="W9:W22">
    <cfRule type="dataBar" priority="210">
      <dataBar>
        <cfvo type="min"/>
        <cfvo type="max"/>
        <color rgb="FFD6007B"/>
      </dataBar>
      <extLst>
        <ext xmlns:x14="http://schemas.microsoft.com/office/spreadsheetml/2009/9/main" uri="{B025F937-C7B1-47D3-B67F-A62EFF666E3E}">
          <x14:id>{17E29DFB-74BA-4698-BF33-F2824209A48A}</x14:id>
        </ext>
      </extLst>
    </cfRule>
  </conditionalFormatting>
  <conditionalFormatting sqref="Y11 Y17 Y14 Y20">
    <cfRule type="dataBar" priority="209">
      <dataBar>
        <cfvo type="min"/>
        <cfvo type="max"/>
        <color rgb="FFD6007B"/>
      </dataBar>
      <extLst>
        <ext xmlns:x14="http://schemas.microsoft.com/office/spreadsheetml/2009/9/main" uri="{B025F937-C7B1-47D3-B67F-A62EFF666E3E}">
          <x14:id>{8336BA26-DEBC-4D8F-BE50-56644F8EC993}</x14:id>
        </ext>
      </extLst>
    </cfRule>
  </conditionalFormatting>
  <conditionalFormatting sqref="Y9:Y10">
    <cfRule type="dataBar" priority="208">
      <dataBar>
        <cfvo type="min"/>
        <cfvo type="max"/>
        <color rgb="FFD6007B"/>
      </dataBar>
      <extLst>
        <ext xmlns:x14="http://schemas.microsoft.com/office/spreadsheetml/2009/9/main" uri="{B025F937-C7B1-47D3-B67F-A62EFF666E3E}">
          <x14:id>{57D09456-AB20-480B-9D11-DAA36BAE5AA0}</x14:id>
        </ext>
      </extLst>
    </cfRule>
  </conditionalFormatting>
  <conditionalFormatting sqref="Y9:Y22">
    <cfRule type="dataBar" priority="207">
      <dataBar>
        <cfvo type="min"/>
        <cfvo type="max"/>
        <color rgb="FFD6007B"/>
      </dataBar>
      <extLst>
        <ext xmlns:x14="http://schemas.microsoft.com/office/spreadsheetml/2009/9/main" uri="{B025F937-C7B1-47D3-B67F-A62EFF666E3E}">
          <x14:id>{DA830B89-A37C-466D-A108-40174AC291DC}</x14:id>
        </ext>
      </extLst>
    </cfRule>
  </conditionalFormatting>
  <conditionalFormatting sqref="AA11 AA17 AA14 AA20">
    <cfRule type="dataBar" priority="206">
      <dataBar>
        <cfvo type="min"/>
        <cfvo type="max"/>
        <color rgb="FFD6007B"/>
      </dataBar>
      <extLst>
        <ext xmlns:x14="http://schemas.microsoft.com/office/spreadsheetml/2009/9/main" uri="{B025F937-C7B1-47D3-B67F-A62EFF666E3E}">
          <x14:id>{F8814955-0AAA-4416-B96A-C383B11042AC}</x14:id>
        </ext>
      </extLst>
    </cfRule>
  </conditionalFormatting>
  <conditionalFormatting sqref="AA9:AA10">
    <cfRule type="dataBar" priority="205">
      <dataBar>
        <cfvo type="min"/>
        <cfvo type="max"/>
        <color rgb="FFD6007B"/>
      </dataBar>
      <extLst>
        <ext xmlns:x14="http://schemas.microsoft.com/office/spreadsheetml/2009/9/main" uri="{B025F937-C7B1-47D3-B67F-A62EFF666E3E}">
          <x14:id>{8B7716C6-4A73-42FA-B9BE-FAA26662FCC6}</x14:id>
        </ext>
      </extLst>
    </cfRule>
  </conditionalFormatting>
  <conditionalFormatting sqref="AA9:AA22">
    <cfRule type="dataBar" priority="204">
      <dataBar>
        <cfvo type="min"/>
        <cfvo type="max"/>
        <color rgb="FFD6007B"/>
      </dataBar>
      <extLst>
        <ext xmlns:x14="http://schemas.microsoft.com/office/spreadsheetml/2009/9/main" uri="{B025F937-C7B1-47D3-B67F-A62EFF666E3E}">
          <x14:id>{A1A72BCD-57CF-4247-A838-5F154D4AF77F}</x14:id>
        </ext>
      </extLst>
    </cfRule>
  </conditionalFormatting>
  <conditionalFormatting sqref="AC11 AC17 AC14 AC20">
    <cfRule type="dataBar" priority="203">
      <dataBar>
        <cfvo type="min"/>
        <cfvo type="max"/>
        <color rgb="FFD6007B"/>
      </dataBar>
      <extLst>
        <ext xmlns:x14="http://schemas.microsoft.com/office/spreadsheetml/2009/9/main" uri="{B025F937-C7B1-47D3-B67F-A62EFF666E3E}">
          <x14:id>{3BA6176B-B912-4FED-8D0A-8470F006DC2F}</x14:id>
        </ext>
      </extLst>
    </cfRule>
  </conditionalFormatting>
  <conditionalFormatting sqref="AC9:AC10">
    <cfRule type="dataBar" priority="202">
      <dataBar>
        <cfvo type="min"/>
        <cfvo type="max"/>
        <color rgb="FFD6007B"/>
      </dataBar>
      <extLst>
        <ext xmlns:x14="http://schemas.microsoft.com/office/spreadsheetml/2009/9/main" uri="{B025F937-C7B1-47D3-B67F-A62EFF666E3E}">
          <x14:id>{1BE5F117-668A-4C77-A927-B9EAFDF5D584}</x14:id>
        </ext>
      </extLst>
    </cfRule>
  </conditionalFormatting>
  <conditionalFormatting sqref="AC9:AC22">
    <cfRule type="dataBar" priority="201">
      <dataBar>
        <cfvo type="min"/>
        <cfvo type="max"/>
        <color rgb="FFD6007B"/>
      </dataBar>
      <extLst>
        <ext xmlns:x14="http://schemas.microsoft.com/office/spreadsheetml/2009/9/main" uri="{B025F937-C7B1-47D3-B67F-A62EFF666E3E}">
          <x14:id>{196592F9-7D23-44E9-9825-0FD6198BFEA8}</x14:id>
        </ext>
      </extLst>
    </cfRule>
  </conditionalFormatting>
  <conditionalFormatting sqref="AE11 AE17 AE14 AE20">
    <cfRule type="dataBar" priority="200">
      <dataBar>
        <cfvo type="min"/>
        <cfvo type="max"/>
        <color rgb="FFD6007B"/>
      </dataBar>
      <extLst>
        <ext xmlns:x14="http://schemas.microsoft.com/office/spreadsheetml/2009/9/main" uri="{B025F937-C7B1-47D3-B67F-A62EFF666E3E}">
          <x14:id>{596A3A05-BC77-455C-A9BF-2A6C3F1F4C48}</x14:id>
        </ext>
      </extLst>
    </cfRule>
  </conditionalFormatting>
  <conditionalFormatting sqref="AE9:AE10">
    <cfRule type="dataBar" priority="199">
      <dataBar>
        <cfvo type="min"/>
        <cfvo type="max"/>
        <color rgb="FFD6007B"/>
      </dataBar>
      <extLst>
        <ext xmlns:x14="http://schemas.microsoft.com/office/spreadsheetml/2009/9/main" uri="{B025F937-C7B1-47D3-B67F-A62EFF666E3E}">
          <x14:id>{7AE565C1-F72A-4985-9951-D659724D5D24}</x14:id>
        </ext>
      </extLst>
    </cfRule>
  </conditionalFormatting>
  <conditionalFormatting sqref="AE9:AE22">
    <cfRule type="dataBar" priority="198">
      <dataBar>
        <cfvo type="min"/>
        <cfvo type="max"/>
        <color rgb="FFD6007B"/>
      </dataBar>
      <extLst>
        <ext xmlns:x14="http://schemas.microsoft.com/office/spreadsheetml/2009/9/main" uri="{B025F937-C7B1-47D3-B67F-A62EFF666E3E}">
          <x14:id>{A4F56155-99D8-48AF-996A-9D0A24838100}</x14:id>
        </ext>
      </extLst>
    </cfRule>
  </conditionalFormatting>
  <conditionalFormatting sqref="AG11 AG17 AG14 AG20">
    <cfRule type="dataBar" priority="197">
      <dataBar>
        <cfvo type="min"/>
        <cfvo type="max"/>
        <color rgb="FFD6007B"/>
      </dataBar>
      <extLst>
        <ext xmlns:x14="http://schemas.microsoft.com/office/spreadsheetml/2009/9/main" uri="{B025F937-C7B1-47D3-B67F-A62EFF666E3E}">
          <x14:id>{C51DB638-AE9A-4461-B1F4-005B20A1F027}</x14:id>
        </ext>
      </extLst>
    </cfRule>
  </conditionalFormatting>
  <conditionalFormatting sqref="AG9:AG10">
    <cfRule type="dataBar" priority="196">
      <dataBar>
        <cfvo type="min"/>
        <cfvo type="max"/>
        <color rgb="FFD6007B"/>
      </dataBar>
      <extLst>
        <ext xmlns:x14="http://schemas.microsoft.com/office/spreadsheetml/2009/9/main" uri="{B025F937-C7B1-47D3-B67F-A62EFF666E3E}">
          <x14:id>{49077310-796C-4B05-A54C-D7EB77450F7E}</x14:id>
        </ext>
      </extLst>
    </cfRule>
  </conditionalFormatting>
  <conditionalFormatting sqref="AG9:AG22">
    <cfRule type="dataBar" priority="195">
      <dataBar>
        <cfvo type="min"/>
        <cfvo type="max"/>
        <color rgb="FFD6007B"/>
      </dataBar>
      <extLst>
        <ext xmlns:x14="http://schemas.microsoft.com/office/spreadsheetml/2009/9/main" uri="{B025F937-C7B1-47D3-B67F-A62EFF666E3E}">
          <x14:id>{0CD05BDE-9339-4347-BA15-5CF6135E815B}</x14:id>
        </ext>
      </extLst>
    </cfRule>
  </conditionalFormatting>
  <conditionalFormatting sqref="AI11 AI17 AI14 AI20">
    <cfRule type="dataBar" priority="194">
      <dataBar>
        <cfvo type="min"/>
        <cfvo type="max"/>
        <color rgb="FFD6007B"/>
      </dataBar>
      <extLst>
        <ext xmlns:x14="http://schemas.microsoft.com/office/spreadsheetml/2009/9/main" uri="{B025F937-C7B1-47D3-B67F-A62EFF666E3E}">
          <x14:id>{9D23246C-548A-4CDF-846E-1C952592B144}</x14:id>
        </ext>
      </extLst>
    </cfRule>
  </conditionalFormatting>
  <conditionalFormatting sqref="AI9:AI10">
    <cfRule type="dataBar" priority="193">
      <dataBar>
        <cfvo type="min"/>
        <cfvo type="max"/>
        <color rgb="FFD6007B"/>
      </dataBar>
      <extLst>
        <ext xmlns:x14="http://schemas.microsoft.com/office/spreadsheetml/2009/9/main" uri="{B025F937-C7B1-47D3-B67F-A62EFF666E3E}">
          <x14:id>{7B6979F5-476D-4783-B4CA-DCDB350E9693}</x14:id>
        </ext>
      </extLst>
    </cfRule>
  </conditionalFormatting>
  <conditionalFormatting sqref="AI9:AI22">
    <cfRule type="dataBar" priority="192">
      <dataBar>
        <cfvo type="min"/>
        <cfvo type="max"/>
        <color rgb="FFD6007B"/>
      </dataBar>
      <extLst>
        <ext xmlns:x14="http://schemas.microsoft.com/office/spreadsheetml/2009/9/main" uri="{B025F937-C7B1-47D3-B67F-A62EFF666E3E}">
          <x14:id>{A9CEA6AD-2AEF-4B09-B19B-265D19304178}</x14:id>
        </ext>
      </extLst>
    </cfRule>
  </conditionalFormatting>
  <conditionalFormatting sqref="AK11 AK17 AK14 AK20">
    <cfRule type="dataBar" priority="191">
      <dataBar>
        <cfvo type="min"/>
        <cfvo type="max"/>
        <color rgb="FFD6007B"/>
      </dataBar>
      <extLst>
        <ext xmlns:x14="http://schemas.microsoft.com/office/spreadsheetml/2009/9/main" uri="{B025F937-C7B1-47D3-B67F-A62EFF666E3E}">
          <x14:id>{49B40E6C-65D5-4CD9-97F5-0015E9813BB9}</x14:id>
        </ext>
      </extLst>
    </cfRule>
  </conditionalFormatting>
  <conditionalFormatting sqref="AK9:AK10">
    <cfRule type="dataBar" priority="190">
      <dataBar>
        <cfvo type="min"/>
        <cfvo type="max"/>
        <color rgb="FFD6007B"/>
      </dataBar>
      <extLst>
        <ext xmlns:x14="http://schemas.microsoft.com/office/spreadsheetml/2009/9/main" uri="{B025F937-C7B1-47D3-B67F-A62EFF666E3E}">
          <x14:id>{F3E89F7F-9AC6-493A-93F8-215A4D0C007C}</x14:id>
        </ext>
      </extLst>
    </cfRule>
  </conditionalFormatting>
  <conditionalFormatting sqref="AK9:AK22">
    <cfRule type="dataBar" priority="189">
      <dataBar>
        <cfvo type="min"/>
        <cfvo type="max"/>
        <color rgb="FFD6007B"/>
      </dataBar>
      <extLst>
        <ext xmlns:x14="http://schemas.microsoft.com/office/spreadsheetml/2009/9/main" uri="{B025F937-C7B1-47D3-B67F-A62EFF666E3E}">
          <x14:id>{8EF6751E-AA00-41A4-AEA9-574C1C20CFAD}</x14:id>
        </ext>
      </extLst>
    </cfRule>
  </conditionalFormatting>
  <conditionalFormatting sqref="AM11 AM17 AM14 AM20">
    <cfRule type="dataBar" priority="188">
      <dataBar>
        <cfvo type="min"/>
        <cfvo type="max"/>
        <color rgb="FFD6007B"/>
      </dataBar>
      <extLst>
        <ext xmlns:x14="http://schemas.microsoft.com/office/spreadsheetml/2009/9/main" uri="{B025F937-C7B1-47D3-B67F-A62EFF666E3E}">
          <x14:id>{B2658EB6-F683-43F7-BC01-4D11D75CF077}</x14:id>
        </ext>
      </extLst>
    </cfRule>
  </conditionalFormatting>
  <conditionalFormatting sqref="AM9:AM10">
    <cfRule type="dataBar" priority="187">
      <dataBar>
        <cfvo type="min"/>
        <cfvo type="max"/>
        <color rgb="FFD6007B"/>
      </dataBar>
      <extLst>
        <ext xmlns:x14="http://schemas.microsoft.com/office/spreadsheetml/2009/9/main" uri="{B025F937-C7B1-47D3-B67F-A62EFF666E3E}">
          <x14:id>{CE0082D4-1542-4AE6-8D44-FC59999AC9E4}</x14:id>
        </ext>
      </extLst>
    </cfRule>
  </conditionalFormatting>
  <conditionalFormatting sqref="AM9:AM22">
    <cfRule type="dataBar" priority="186">
      <dataBar>
        <cfvo type="min"/>
        <cfvo type="max"/>
        <color rgb="FFD6007B"/>
      </dataBar>
      <extLst>
        <ext xmlns:x14="http://schemas.microsoft.com/office/spreadsheetml/2009/9/main" uri="{B025F937-C7B1-47D3-B67F-A62EFF666E3E}">
          <x14:id>{B43EA0C5-34BE-4814-8C5A-10A76AE8E19A}</x14:id>
        </ext>
      </extLst>
    </cfRule>
  </conditionalFormatting>
  <conditionalFormatting sqref="AO11 AO17 AO14 AO20">
    <cfRule type="dataBar" priority="185">
      <dataBar>
        <cfvo type="min"/>
        <cfvo type="max"/>
        <color rgb="FFD6007B"/>
      </dataBar>
      <extLst>
        <ext xmlns:x14="http://schemas.microsoft.com/office/spreadsheetml/2009/9/main" uri="{B025F937-C7B1-47D3-B67F-A62EFF666E3E}">
          <x14:id>{98AFD5E6-C55C-426B-800E-DC2B1A91BFEE}</x14:id>
        </ext>
      </extLst>
    </cfRule>
  </conditionalFormatting>
  <conditionalFormatting sqref="AO9:AO10">
    <cfRule type="dataBar" priority="184">
      <dataBar>
        <cfvo type="min"/>
        <cfvo type="max"/>
        <color rgb="FFD6007B"/>
      </dataBar>
      <extLst>
        <ext xmlns:x14="http://schemas.microsoft.com/office/spreadsheetml/2009/9/main" uri="{B025F937-C7B1-47D3-B67F-A62EFF666E3E}">
          <x14:id>{E131922B-435D-4151-AF3D-8FA802682106}</x14:id>
        </ext>
      </extLst>
    </cfRule>
  </conditionalFormatting>
  <conditionalFormatting sqref="AO9:AO22">
    <cfRule type="dataBar" priority="183">
      <dataBar>
        <cfvo type="min"/>
        <cfvo type="max"/>
        <color rgb="FFD6007B"/>
      </dataBar>
      <extLst>
        <ext xmlns:x14="http://schemas.microsoft.com/office/spreadsheetml/2009/9/main" uri="{B025F937-C7B1-47D3-B67F-A62EFF666E3E}">
          <x14:id>{80EDC499-D08B-417F-97DD-99ABDE553780}</x14:id>
        </ext>
      </extLst>
    </cfRule>
  </conditionalFormatting>
  <conditionalFormatting sqref="AQ11 AQ17 AQ14 AQ20">
    <cfRule type="dataBar" priority="182">
      <dataBar>
        <cfvo type="min"/>
        <cfvo type="max"/>
        <color rgb="FFD6007B"/>
      </dataBar>
      <extLst>
        <ext xmlns:x14="http://schemas.microsoft.com/office/spreadsheetml/2009/9/main" uri="{B025F937-C7B1-47D3-B67F-A62EFF666E3E}">
          <x14:id>{FDE772D5-0F07-4C99-84A7-87A031A6BA07}</x14:id>
        </ext>
      </extLst>
    </cfRule>
  </conditionalFormatting>
  <conditionalFormatting sqref="AQ9:AQ10">
    <cfRule type="dataBar" priority="181">
      <dataBar>
        <cfvo type="min"/>
        <cfvo type="max"/>
        <color rgb="FFD6007B"/>
      </dataBar>
      <extLst>
        <ext xmlns:x14="http://schemas.microsoft.com/office/spreadsheetml/2009/9/main" uri="{B025F937-C7B1-47D3-B67F-A62EFF666E3E}">
          <x14:id>{3EE78BB8-985F-4B47-8A70-6792223B2356}</x14:id>
        </ext>
      </extLst>
    </cfRule>
  </conditionalFormatting>
  <conditionalFormatting sqref="AQ9:AQ22">
    <cfRule type="dataBar" priority="180">
      <dataBar>
        <cfvo type="min"/>
        <cfvo type="max"/>
        <color rgb="FFD6007B"/>
      </dataBar>
      <extLst>
        <ext xmlns:x14="http://schemas.microsoft.com/office/spreadsheetml/2009/9/main" uri="{B025F937-C7B1-47D3-B67F-A62EFF666E3E}">
          <x14:id>{E08C7CAB-EA0A-48EC-9A07-7E97700AE719}</x14:id>
        </ext>
      </extLst>
    </cfRule>
  </conditionalFormatting>
  <conditionalFormatting sqref="AS11 AS17 AS14 AS20">
    <cfRule type="dataBar" priority="179">
      <dataBar>
        <cfvo type="min"/>
        <cfvo type="max"/>
        <color rgb="FFD6007B"/>
      </dataBar>
      <extLst>
        <ext xmlns:x14="http://schemas.microsoft.com/office/spreadsheetml/2009/9/main" uri="{B025F937-C7B1-47D3-B67F-A62EFF666E3E}">
          <x14:id>{BF2C4440-BF45-4E66-B84E-93988D6DA98A}</x14:id>
        </ext>
      </extLst>
    </cfRule>
  </conditionalFormatting>
  <conditionalFormatting sqref="AS9:AS10">
    <cfRule type="dataBar" priority="178">
      <dataBar>
        <cfvo type="min"/>
        <cfvo type="max"/>
        <color rgb="FFD6007B"/>
      </dataBar>
      <extLst>
        <ext xmlns:x14="http://schemas.microsoft.com/office/spreadsheetml/2009/9/main" uri="{B025F937-C7B1-47D3-B67F-A62EFF666E3E}">
          <x14:id>{3CFC4D78-6F7B-4965-A2AA-01A26795E716}</x14:id>
        </ext>
      </extLst>
    </cfRule>
  </conditionalFormatting>
  <conditionalFormatting sqref="AS9:AS22">
    <cfRule type="dataBar" priority="177">
      <dataBar>
        <cfvo type="min"/>
        <cfvo type="max"/>
        <color rgb="FFD6007B"/>
      </dataBar>
      <extLst>
        <ext xmlns:x14="http://schemas.microsoft.com/office/spreadsheetml/2009/9/main" uri="{B025F937-C7B1-47D3-B67F-A62EFF666E3E}">
          <x14:id>{9B2B80E6-BDD6-4526-BAFB-9D41692B2480}</x14:id>
        </ext>
      </extLst>
    </cfRule>
  </conditionalFormatting>
  <conditionalFormatting sqref="AU17 AU11 AU14 AU20">
    <cfRule type="dataBar" priority="176">
      <dataBar>
        <cfvo type="min"/>
        <cfvo type="max"/>
        <color rgb="FFD6007B"/>
      </dataBar>
      <extLst>
        <ext xmlns:x14="http://schemas.microsoft.com/office/spreadsheetml/2009/9/main" uri="{B025F937-C7B1-47D3-B67F-A62EFF666E3E}">
          <x14:id>{46995682-01F8-499A-B0DA-CBE7B2BBA423}</x14:id>
        </ext>
      </extLst>
    </cfRule>
  </conditionalFormatting>
  <conditionalFormatting sqref="AU9:AU10">
    <cfRule type="dataBar" priority="175">
      <dataBar>
        <cfvo type="min"/>
        <cfvo type="max"/>
        <color rgb="FFD6007B"/>
      </dataBar>
      <extLst>
        <ext xmlns:x14="http://schemas.microsoft.com/office/spreadsheetml/2009/9/main" uri="{B025F937-C7B1-47D3-B67F-A62EFF666E3E}">
          <x14:id>{B2609F5A-B452-4105-888E-1623B1D30E6C}</x14:id>
        </ext>
      </extLst>
    </cfRule>
  </conditionalFormatting>
  <conditionalFormatting sqref="AU9:AU22">
    <cfRule type="dataBar" priority="174">
      <dataBar>
        <cfvo type="min"/>
        <cfvo type="max"/>
        <color rgb="FFD6007B"/>
      </dataBar>
      <extLst>
        <ext xmlns:x14="http://schemas.microsoft.com/office/spreadsheetml/2009/9/main" uri="{B025F937-C7B1-47D3-B67F-A62EFF666E3E}">
          <x14:id>{529CE80A-A1C2-4D3F-A64D-9AC184D583C6}</x14:id>
        </ext>
      </extLst>
    </cfRule>
  </conditionalFormatting>
  <conditionalFormatting sqref="AW11 AW17 AW14 AW20">
    <cfRule type="dataBar" priority="173">
      <dataBar>
        <cfvo type="min"/>
        <cfvo type="max"/>
        <color rgb="FFD6007B"/>
      </dataBar>
      <extLst>
        <ext xmlns:x14="http://schemas.microsoft.com/office/spreadsheetml/2009/9/main" uri="{B025F937-C7B1-47D3-B67F-A62EFF666E3E}">
          <x14:id>{FB5D3A0B-88FB-43CD-B944-7AC87DC02833}</x14:id>
        </ext>
      </extLst>
    </cfRule>
  </conditionalFormatting>
  <conditionalFormatting sqref="AW9:AW10">
    <cfRule type="dataBar" priority="172">
      <dataBar>
        <cfvo type="min"/>
        <cfvo type="max"/>
        <color rgb="FFD6007B"/>
      </dataBar>
      <extLst>
        <ext xmlns:x14="http://schemas.microsoft.com/office/spreadsheetml/2009/9/main" uri="{B025F937-C7B1-47D3-B67F-A62EFF666E3E}">
          <x14:id>{A0E50BF3-1C14-4845-AD04-3B36C8ABDBC1}</x14:id>
        </ext>
      </extLst>
    </cfRule>
  </conditionalFormatting>
  <conditionalFormatting sqref="AW9:AW22">
    <cfRule type="dataBar" priority="171">
      <dataBar>
        <cfvo type="min"/>
        <cfvo type="max"/>
        <color rgb="FFD6007B"/>
      </dataBar>
      <extLst>
        <ext xmlns:x14="http://schemas.microsoft.com/office/spreadsheetml/2009/9/main" uri="{B025F937-C7B1-47D3-B67F-A62EFF666E3E}">
          <x14:id>{B2E3B13F-040F-4FD0-AE99-A4FA1C0B7E67}</x14:id>
        </ext>
      </extLst>
    </cfRule>
  </conditionalFormatting>
  <conditionalFormatting sqref="AY17 AY11 AY14 AY20">
    <cfRule type="dataBar" priority="170">
      <dataBar>
        <cfvo type="min"/>
        <cfvo type="max"/>
        <color rgb="FFD6007B"/>
      </dataBar>
      <extLst>
        <ext xmlns:x14="http://schemas.microsoft.com/office/spreadsheetml/2009/9/main" uri="{B025F937-C7B1-47D3-B67F-A62EFF666E3E}">
          <x14:id>{50BB9483-A9C7-414E-8658-CAE49A37E154}</x14:id>
        </ext>
      </extLst>
    </cfRule>
  </conditionalFormatting>
  <conditionalFormatting sqref="AY9:AY10">
    <cfRule type="dataBar" priority="169">
      <dataBar>
        <cfvo type="min"/>
        <cfvo type="max"/>
        <color rgb="FFD6007B"/>
      </dataBar>
      <extLst>
        <ext xmlns:x14="http://schemas.microsoft.com/office/spreadsheetml/2009/9/main" uri="{B025F937-C7B1-47D3-B67F-A62EFF666E3E}">
          <x14:id>{A40096EB-C43B-49D6-B312-7FA4708B8A7D}</x14:id>
        </ext>
      </extLst>
    </cfRule>
  </conditionalFormatting>
  <conditionalFormatting sqref="AY9:AY22">
    <cfRule type="dataBar" priority="168">
      <dataBar>
        <cfvo type="min"/>
        <cfvo type="max"/>
        <color rgb="FFD6007B"/>
      </dataBar>
      <extLst>
        <ext xmlns:x14="http://schemas.microsoft.com/office/spreadsheetml/2009/9/main" uri="{B025F937-C7B1-47D3-B67F-A62EFF666E3E}">
          <x14:id>{DC034847-C161-4718-85BE-AE5E4BFCCC03}</x14:id>
        </ext>
      </extLst>
    </cfRule>
  </conditionalFormatting>
  <conditionalFormatting sqref="BA11 BA17 BA14 BA20">
    <cfRule type="dataBar" priority="167">
      <dataBar>
        <cfvo type="min"/>
        <cfvo type="max"/>
        <color rgb="FFD6007B"/>
      </dataBar>
      <extLst>
        <ext xmlns:x14="http://schemas.microsoft.com/office/spreadsheetml/2009/9/main" uri="{B025F937-C7B1-47D3-B67F-A62EFF666E3E}">
          <x14:id>{3A2DA210-3D7D-41B8-8F85-12D91FB7B24C}</x14:id>
        </ext>
      </extLst>
    </cfRule>
  </conditionalFormatting>
  <conditionalFormatting sqref="BA9:BA10">
    <cfRule type="dataBar" priority="166">
      <dataBar>
        <cfvo type="min"/>
        <cfvo type="max"/>
        <color rgb="FFD6007B"/>
      </dataBar>
      <extLst>
        <ext xmlns:x14="http://schemas.microsoft.com/office/spreadsheetml/2009/9/main" uri="{B025F937-C7B1-47D3-B67F-A62EFF666E3E}">
          <x14:id>{C80469DB-DA48-4C5B-97A6-0C93AA96D0E7}</x14:id>
        </ext>
      </extLst>
    </cfRule>
  </conditionalFormatting>
  <conditionalFormatting sqref="BA9:BA22">
    <cfRule type="dataBar" priority="165">
      <dataBar>
        <cfvo type="min"/>
        <cfvo type="max"/>
        <color rgb="FFD6007B"/>
      </dataBar>
      <extLst>
        <ext xmlns:x14="http://schemas.microsoft.com/office/spreadsheetml/2009/9/main" uri="{B025F937-C7B1-47D3-B67F-A62EFF666E3E}">
          <x14:id>{5587837D-0614-4DB6-B06F-4E3EE50F5BA7}</x14:id>
        </ext>
      </extLst>
    </cfRule>
  </conditionalFormatting>
  <conditionalFormatting sqref="BC11 BC17 BC14 BC20">
    <cfRule type="dataBar" priority="164">
      <dataBar>
        <cfvo type="min"/>
        <cfvo type="max"/>
        <color rgb="FFD6007B"/>
      </dataBar>
      <extLst>
        <ext xmlns:x14="http://schemas.microsoft.com/office/spreadsheetml/2009/9/main" uri="{B025F937-C7B1-47D3-B67F-A62EFF666E3E}">
          <x14:id>{F8DA3286-8CE8-4B40-AF41-54CA18350790}</x14:id>
        </ext>
      </extLst>
    </cfRule>
  </conditionalFormatting>
  <conditionalFormatting sqref="BC9:BC10">
    <cfRule type="dataBar" priority="163">
      <dataBar>
        <cfvo type="min"/>
        <cfvo type="max"/>
        <color rgb="FFD6007B"/>
      </dataBar>
      <extLst>
        <ext xmlns:x14="http://schemas.microsoft.com/office/spreadsheetml/2009/9/main" uri="{B025F937-C7B1-47D3-B67F-A62EFF666E3E}">
          <x14:id>{5BF3CD0E-D325-43B6-9E68-4CDA78FF4D26}</x14:id>
        </ext>
      </extLst>
    </cfRule>
  </conditionalFormatting>
  <conditionalFormatting sqref="BC9:BC22">
    <cfRule type="dataBar" priority="162">
      <dataBar>
        <cfvo type="min"/>
        <cfvo type="max"/>
        <color rgb="FFD6007B"/>
      </dataBar>
      <extLst>
        <ext xmlns:x14="http://schemas.microsoft.com/office/spreadsheetml/2009/9/main" uri="{B025F937-C7B1-47D3-B67F-A62EFF666E3E}">
          <x14:id>{5C83DC14-F27F-4A91-BC2C-27DD801AE0F5}</x14:id>
        </ext>
      </extLst>
    </cfRule>
  </conditionalFormatting>
  <conditionalFormatting sqref="I12:I13">
    <cfRule type="dataBar" priority="161">
      <dataBar>
        <cfvo type="min"/>
        <cfvo type="max"/>
        <color rgb="FFD6007B"/>
      </dataBar>
      <extLst>
        <ext xmlns:x14="http://schemas.microsoft.com/office/spreadsheetml/2009/9/main" uri="{B025F937-C7B1-47D3-B67F-A62EFF666E3E}">
          <x14:id>{8E9A68C6-846D-424E-B548-45993B812CBF}</x14:id>
        </ext>
      </extLst>
    </cfRule>
  </conditionalFormatting>
  <conditionalFormatting sqref="I15:I16">
    <cfRule type="dataBar" priority="160">
      <dataBar>
        <cfvo type="min"/>
        <cfvo type="max"/>
        <color rgb="FFD6007B"/>
      </dataBar>
      <extLst>
        <ext xmlns:x14="http://schemas.microsoft.com/office/spreadsheetml/2009/9/main" uri="{B025F937-C7B1-47D3-B67F-A62EFF666E3E}">
          <x14:id>{E8D4A463-6A07-4E68-A4A2-D6B6F5530284}</x14:id>
        </ext>
      </extLst>
    </cfRule>
  </conditionalFormatting>
  <conditionalFormatting sqref="I18:I19">
    <cfRule type="dataBar" priority="159">
      <dataBar>
        <cfvo type="min"/>
        <cfvo type="max"/>
        <color rgb="FFD6007B"/>
      </dataBar>
      <extLst>
        <ext xmlns:x14="http://schemas.microsoft.com/office/spreadsheetml/2009/9/main" uri="{B025F937-C7B1-47D3-B67F-A62EFF666E3E}">
          <x14:id>{88AC03E1-E041-493B-8267-5FA174C590F1}</x14:id>
        </ext>
      </extLst>
    </cfRule>
  </conditionalFormatting>
  <conditionalFormatting sqref="I21:I22">
    <cfRule type="dataBar" priority="158">
      <dataBar>
        <cfvo type="min"/>
        <cfvo type="max"/>
        <color rgb="FFD6007B"/>
      </dataBar>
      <extLst>
        <ext xmlns:x14="http://schemas.microsoft.com/office/spreadsheetml/2009/9/main" uri="{B025F937-C7B1-47D3-B67F-A62EFF666E3E}">
          <x14:id>{7151CEFA-80FD-44CB-9AB8-3411A2EB0EAF}</x14:id>
        </ext>
      </extLst>
    </cfRule>
  </conditionalFormatting>
  <conditionalFormatting sqref="K12:K13">
    <cfRule type="dataBar" priority="157">
      <dataBar>
        <cfvo type="min"/>
        <cfvo type="max"/>
        <color rgb="FFD6007B"/>
      </dataBar>
      <extLst>
        <ext xmlns:x14="http://schemas.microsoft.com/office/spreadsheetml/2009/9/main" uri="{B025F937-C7B1-47D3-B67F-A62EFF666E3E}">
          <x14:id>{CE81B584-6FED-4148-B3F3-7A6D9A4CBDF0}</x14:id>
        </ext>
      </extLst>
    </cfRule>
  </conditionalFormatting>
  <conditionalFormatting sqref="K12:K13">
    <cfRule type="dataBar" priority="156">
      <dataBar>
        <cfvo type="min"/>
        <cfvo type="max"/>
        <color rgb="FFD6007B"/>
      </dataBar>
      <extLst>
        <ext xmlns:x14="http://schemas.microsoft.com/office/spreadsheetml/2009/9/main" uri="{B025F937-C7B1-47D3-B67F-A62EFF666E3E}">
          <x14:id>{18FA833B-2D68-43A6-93C7-9BCFBDF58215}</x14:id>
        </ext>
      </extLst>
    </cfRule>
  </conditionalFormatting>
  <conditionalFormatting sqref="K15:K16">
    <cfRule type="dataBar" priority="155">
      <dataBar>
        <cfvo type="min"/>
        <cfvo type="max"/>
        <color rgb="FFD6007B"/>
      </dataBar>
      <extLst>
        <ext xmlns:x14="http://schemas.microsoft.com/office/spreadsheetml/2009/9/main" uri="{B025F937-C7B1-47D3-B67F-A62EFF666E3E}">
          <x14:id>{D5485BC0-D32A-4592-878C-CEC74472030B}</x14:id>
        </ext>
      </extLst>
    </cfRule>
  </conditionalFormatting>
  <conditionalFormatting sqref="K15:K16">
    <cfRule type="dataBar" priority="154">
      <dataBar>
        <cfvo type="min"/>
        <cfvo type="max"/>
        <color rgb="FFD6007B"/>
      </dataBar>
      <extLst>
        <ext xmlns:x14="http://schemas.microsoft.com/office/spreadsheetml/2009/9/main" uri="{B025F937-C7B1-47D3-B67F-A62EFF666E3E}">
          <x14:id>{FF82D294-0FB6-40CF-B34D-2B89F097FA4D}</x14:id>
        </ext>
      </extLst>
    </cfRule>
  </conditionalFormatting>
  <conditionalFormatting sqref="K18:K19">
    <cfRule type="dataBar" priority="153">
      <dataBar>
        <cfvo type="min"/>
        <cfvo type="max"/>
        <color rgb="FFD6007B"/>
      </dataBar>
      <extLst>
        <ext xmlns:x14="http://schemas.microsoft.com/office/spreadsheetml/2009/9/main" uri="{B025F937-C7B1-47D3-B67F-A62EFF666E3E}">
          <x14:id>{4826F334-9C35-42EC-9969-DDC02A06B0CF}</x14:id>
        </ext>
      </extLst>
    </cfRule>
  </conditionalFormatting>
  <conditionalFormatting sqref="K18:K19">
    <cfRule type="dataBar" priority="152">
      <dataBar>
        <cfvo type="min"/>
        <cfvo type="max"/>
        <color rgb="FFD6007B"/>
      </dataBar>
      <extLst>
        <ext xmlns:x14="http://schemas.microsoft.com/office/spreadsheetml/2009/9/main" uri="{B025F937-C7B1-47D3-B67F-A62EFF666E3E}">
          <x14:id>{0079AB9B-7633-4508-BDE2-1B67E61DE136}</x14:id>
        </ext>
      </extLst>
    </cfRule>
  </conditionalFormatting>
  <conditionalFormatting sqref="K21:K22">
    <cfRule type="dataBar" priority="151">
      <dataBar>
        <cfvo type="min"/>
        <cfvo type="max"/>
        <color rgb="FFD6007B"/>
      </dataBar>
      <extLst>
        <ext xmlns:x14="http://schemas.microsoft.com/office/spreadsheetml/2009/9/main" uri="{B025F937-C7B1-47D3-B67F-A62EFF666E3E}">
          <x14:id>{2652B398-8F2F-4B58-89FF-7A125F4EA889}</x14:id>
        </ext>
      </extLst>
    </cfRule>
  </conditionalFormatting>
  <conditionalFormatting sqref="K21:K22">
    <cfRule type="dataBar" priority="150">
      <dataBar>
        <cfvo type="min"/>
        <cfvo type="max"/>
        <color rgb="FFD6007B"/>
      </dataBar>
      <extLst>
        <ext xmlns:x14="http://schemas.microsoft.com/office/spreadsheetml/2009/9/main" uri="{B025F937-C7B1-47D3-B67F-A62EFF666E3E}">
          <x14:id>{438B98C5-AA09-45A4-A8BB-9A9309401253}</x14:id>
        </ext>
      </extLst>
    </cfRule>
  </conditionalFormatting>
  <conditionalFormatting sqref="M12:M13">
    <cfRule type="dataBar" priority="149">
      <dataBar>
        <cfvo type="min"/>
        <cfvo type="max"/>
        <color rgb="FFD6007B"/>
      </dataBar>
      <extLst>
        <ext xmlns:x14="http://schemas.microsoft.com/office/spreadsheetml/2009/9/main" uri="{B025F937-C7B1-47D3-B67F-A62EFF666E3E}">
          <x14:id>{FAEDB54B-9F90-40D6-8358-B78E1924507A}</x14:id>
        </ext>
      </extLst>
    </cfRule>
  </conditionalFormatting>
  <conditionalFormatting sqref="M15:M16">
    <cfRule type="dataBar" priority="148">
      <dataBar>
        <cfvo type="min"/>
        <cfvo type="max"/>
        <color rgb="FFD6007B"/>
      </dataBar>
      <extLst>
        <ext xmlns:x14="http://schemas.microsoft.com/office/spreadsheetml/2009/9/main" uri="{B025F937-C7B1-47D3-B67F-A62EFF666E3E}">
          <x14:id>{C4A61577-3467-40E6-9893-C5EA9AE391D5}</x14:id>
        </ext>
      </extLst>
    </cfRule>
  </conditionalFormatting>
  <conditionalFormatting sqref="M18:M19">
    <cfRule type="dataBar" priority="147">
      <dataBar>
        <cfvo type="min"/>
        <cfvo type="max"/>
        <color rgb="FFD6007B"/>
      </dataBar>
      <extLst>
        <ext xmlns:x14="http://schemas.microsoft.com/office/spreadsheetml/2009/9/main" uri="{B025F937-C7B1-47D3-B67F-A62EFF666E3E}">
          <x14:id>{772A3ABF-93ED-4935-A21F-70E7A0D82DCB}</x14:id>
        </ext>
      </extLst>
    </cfRule>
  </conditionalFormatting>
  <conditionalFormatting sqref="M21:M22">
    <cfRule type="dataBar" priority="146">
      <dataBar>
        <cfvo type="min"/>
        <cfvo type="max"/>
        <color rgb="FFD6007B"/>
      </dataBar>
      <extLst>
        <ext xmlns:x14="http://schemas.microsoft.com/office/spreadsheetml/2009/9/main" uri="{B025F937-C7B1-47D3-B67F-A62EFF666E3E}">
          <x14:id>{7D86880F-7AF8-4B58-811C-99C7593DD84F}</x14:id>
        </ext>
      </extLst>
    </cfRule>
  </conditionalFormatting>
  <conditionalFormatting sqref="O12:O13">
    <cfRule type="dataBar" priority="145">
      <dataBar>
        <cfvo type="min"/>
        <cfvo type="max"/>
        <color rgb="FFD6007B"/>
      </dataBar>
      <extLst>
        <ext xmlns:x14="http://schemas.microsoft.com/office/spreadsheetml/2009/9/main" uri="{B025F937-C7B1-47D3-B67F-A62EFF666E3E}">
          <x14:id>{0078249A-19B7-4CCC-A4D2-4A51DA6FE390}</x14:id>
        </ext>
      </extLst>
    </cfRule>
  </conditionalFormatting>
  <conditionalFormatting sqref="O15:O16">
    <cfRule type="dataBar" priority="144">
      <dataBar>
        <cfvo type="min"/>
        <cfvo type="max"/>
        <color rgb="FFD6007B"/>
      </dataBar>
      <extLst>
        <ext xmlns:x14="http://schemas.microsoft.com/office/spreadsheetml/2009/9/main" uri="{B025F937-C7B1-47D3-B67F-A62EFF666E3E}">
          <x14:id>{75C7DE9F-C4B4-4462-8A19-DBFAD4DF180A}</x14:id>
        </ext>
      </extLst>
    </cfRule>
  </conditionalFormatting>
  <conditionalFormatting sqref="O18:O19">
    <cfRule type="dataBar" priority="143">
      <dataBar>
        <cfvo type="min"/>
        <cfvo type="max"/>
        <color rgb="FFD6007B"/>
      </dataBar>
      <extLst>
        <ext xmlns:x14="http://schemas.microsoft.com/office/spreadsheetml/2009/9/main" uri="{B025F937-C7B1-47D3-B67F-A62EFF666E3E}">
          <x14:id>{27A1368F-4738-4308-A43A-C938C99863A3}</x14:id>
        </ext>
      </extLst>
    </cfRule>
  </conditionalFormatting>
  <conditionalFormatting sqref="O21:O22">
    <cfRule type="dataBar" priority="142">
      <dataBar>
        <cfvo type="min"/>
        <cfvo type="max"/>
        <color rgb="FFD6007B"/>
      </dataBar>
      <extLst>
        <ext xmlns:x14="http://schemas.microsoft.com/office/spreadsheetml/2009/9/main" uri="{B025F937-C7B1-47D3-B67F-A62EFF666E3E}">
          <x14:id>{40D12176-2E2B-4B3B-B105-53C63B5ECD14}</x14:id>
        </ext>
      </extLst>
    </cfRule>
  </conditionalFormatting>
  <conditionalFormatting sqref="Q12:Q13">
    <cfRule type="dataBar" priority="141">
      <dataBar>
        <cfvo type="min"/>
        <cfvo type="max"/>
        <color rgb="FFD6007B"/>
      </dataBar>
      <extLst>
        <ext xmlns:x14="http://schemas.microsoft.com/office/spreadsheetml/2009/9/main" uri="{B025F937-C7B1-47D3-B67F-A62EFF666E3E}">
          <x14:id>{4BCD289B-82A4-4668-B38E-F015893AEFF3}</x14:id>
        </ext>
      </extLst>
    </cfRule>
  </conditionalFormatting>
  <conditionalFormatting sqref="Q15:Q16">
    <cfRule type="dataBar" priority="140">
      <dataBar>
        <cfvo type="min"/>
        <cfvo type="max"/>
        <color rgb="FFD6007B"/>
      </dataBar>
      <extLst>
        <ext xmlns:x14="http://schemas.microsoft.com/office/spreadsheetml/2009/9/main" uri="{B025F937-C7B1-47D3-B67F-A62EFF666E3E}">
          <x14:id>{EC3B5512-C7EE-4801-AF27-9CC98783DB1D}</x14:id>
        </ext>
      </extLst>
    </cfRule>
  </conditionalFormatting>
  <conditionalFormatting sqref="Q18:Q19">
    <cfRule type="dataBar" priority="139">
      <dataBar>
        <cfvo type="min"/>
        <cfvo type="max"/>
        <color rgb="FFD6007B"/>
      </dataBar>
      <extLst>
        <ext xmlns:x14="http://schemas.microsoft.com/office/spreadsheetml/2009/9/main" uri="{B025F937-C7B1-47D3-B67F-A62EFF666E3E}">
          <x14:id>{33B9C2E8-D7B7-4937-B674-C3CEDA279169}</x14:id>
        </ext>
      </extLst>
    </cfRule>
  </conditionalFormatting>
  <conditionalFormatting sqref="Q21:Q22">
    <cfRule type="dataBar" priority="138">
      <dataBar>
        <cfvo type="min"/>
        <cfvo type="max"/>
        <color rgb="FFD6007B"/>
      </dataBar>
      <extLst>
        <ext xmlns:x14="http://schemas.microsoft.com/office/spreadsheetml/2009/9/main" uri="{B025F937-C7B1-47D3-B67F-A62EFF666E3E}">
          <x14:id>{F4D14702-EEE7-4D49-BB39-1D6B9DE81C98}</x14:id>
        </ext>
      </extLst>
    </cfRule>
  </conditionalFormatting>
  <conditionalFormatting sqref="S12:S13">
    <cfRule type="dataBar" priority="137">
      <dataBar>
        <cfvo type="min"/>
        <cfvo type="max"/>
        <color rgb="FFD6007B"/>
      </dataBar>
      <extLst>
        <ext xmlns:x14="http://schemas.microsoft.com/office/spreadsheetml/2009/9/main" uri="{B025F937-C7B1-47D3-B67F-A62EFF666E3E}">
          <x14:id>{6CAE17C5-BFB3-40AE-8202-2EA7A3CD15D0}</x14:id>
        </ext>
      </extLst>
    </cfRule>
  </conditionalFormatting>
  <conditionalFormatting sqref="S12:S13">
    <cfRule type="dataBar" priority="136">
      <dataBar>
        <cfvo type="min"/>
        <cfvo type="max"/>
        <color rgb="FFD6007B"/>
      </dataBar>
      <extLst>
        <ext xmlns:x14="http://schemas.microsoft.com/office/spreadsheetml/2009/9/main" uri="{B025F937-C7B1-47D3-B67F-A62EFF666E3E}">
          <x14:id>{32D4DBC0-C517-4C9B-960A-4128D92B5173}</x14:id>
        </ext>
      </extLst>
    </cfRule>
  </conditionalFormatting>
  <conditionalFormatting sqref="S15:S16">
    <cfRule type="dataBar" priority="135">
      <dataBar>
        <cfvo type="min"/>
        <cfvo type="max"/>
        <color rgb="FFD6007B"/>
      </dataBar>
      <extLst>
        <ext xmlns:x14="http://schemas.microsoft.com/office/spreadsheetml/2009/9/main" uri="{B025F937-C7B1-47D3-B67F-A62EFF666E3E}">
          <x14:id>{7AD1FCD2-4CD6-455F-8E2E-386BAFA55D2C}</x14:id>
        </ext>
      </extLst>
    </cfRule>
  </conditionalFormatting>
  <conditionalFormatting sqref="S15:S16">
    <cfRule type="dataBar" priority="134">
      <dataBar>
        <cfvo type="min"/>
        <cfvo type="max"/>
        <color rgb="FFD6007B"/>
      </dataBar>
      <extLst>
        <ext xmlns:x14="http://schemas.microsoft.com/office/spreadsheetml/2009/9/main" uri="{B025F937-C7B1-47D3-B67F-A62EFF666E3E}">
          <x14:id>{8BA1DFAB-6048-4289-99A5-537DA799E2C8}</x14:id>
        </ext>
      </extLst>
    </cfRule>
  </conditionalFormatting>
  <conditionalFormatting sqref="S18:S19">
    <cfRule type="dataBar" priority="133">
      <dataBar>
        <cfvo type="min"/>
        <cfvo type="max"/>
        <color rgb="FFD6007B"/>
      </dataBar>
      <extLst>
        <ext xmlns:x14="http://schemas.microsoft.com/office/spreadsheetml/2009/9/main" uri="{B025F937-C7B1-47D3-B67F-A62EFF666E3E}">
          <x14:id>{A1137C57-8559-4CF8-9A34-184E2202C3E0}</x14:id>
        </ext>
      </extLst>
    </cfRule>
  </conditionalFormatting>
  <conditionalFormatting sqref="S18:S19">
    <cfRule type="dataBar" priority="132">
      <dataBar>
        <cfvo type="min"/>
        <cfvo type="max"/>
        <color rgb="FFD6007B"/>
      </dataBar>
      <extLst>
        <ext xmlns:x14="http://schemas.microsoft.com/office/spreadsheetml/2009/9/main" uri="{B025F937-C7B1-47D3-B67F-A62EFF666E3E}">
          <x14:id>{9C6273A0-D15C-4FFE-8730-37C9E327FA96}</x14:id>
        </ext>
      </extLst>
    </cfRule>
  </conditionalFormatting>
  <conditionalFormatting sqref="S21:S22">
    <cfRule type="dataBar" priority="131">
      <dataBar>
        <cfvo type="min"/>
        <cfvo type="max"/>
        <color rgb="FFD6007B"/>
      </dataBar>
      <extLst>
        <ext xmlns:x14="http://schemas.microsoft.com/office/spreadsheetml/2009/9/main" uri="{B025F937-C7B1-47D3-B67F-A62EFF666E3E}">
          <x14:id>{65C372DB-802A-4255-BADD-C8D87B0B7638}</x14:id>
        </ext>
      </extLst>
    </cfRule>
  </conditionalFormatting>
  <conditionalFormatting sqref="S21:S22">
    <cfRule type="dataBar" priority="130">
      <dataBar>
        <cfvo type="min"/>
        <cfvo type="max"/>
        <color rgb="FFD6007B"/>
      </dataBar>
      <extLst>
        <ext xmlns:x14="http://schemas.microsoft.com/office/spreadsheetml/2009/9/main" uri="{B025F937-C7B1-47D3-B67F-A62EFF666E3E}">
          <x14:id>{2671C56D-0831-490E-A231-6C4918EFF1D0}</x14:id>
        </ext>
      </extLst>
    </cfRule>
  </conditionalFormatting>
  <conditionalFormatting sqref="U11 U17 U14 U20">
    <cfRule type="dataBar" priority="440">
      <dataBar>
        <cfvo type="min"/>
        <cfvo type="max"/>
        <color rgb="FFD6007B"/>
      </dataBar>
      <extLst>
        <ext xmlns:x14="http://schemas.microsoft.com/office/spreadsheetml/2009/9/main" uri="{B025F937-C7B1-47D3-B67F-A62EFF666E3E}">
          <x14:id>{E7ED55FE-D87F-4A92-9171-BBC9832CEA56}</x14:id>
        </ext>
      </extLst>
    </cfRule>
  </conditionalFormatting>
  <conditionalFormatting sqref="U9:U10">
    <cfRule type="dataBar" priority="444">
      <dataBar>
        <cfvo type="min"/>
        <cfvo type="max"/>
        <color rgb="FFD6007B"/>
      </dataBar>
      <extLst>
        <ext xmlns:x14="http://schemas.microsoft.com/office/spreadsheetml/2009/9/main" uri="{B025F937-C7B1-47D3-B67F-A62EFF666E3E}">
          <x14:id>{4C0979C0-0D32-4630-B81B-C070B94018A9}</x14:id>
        </ext>
      </extLst>
    </cfRule>
  </conditionalFormatting>
  <conditionalFormatting sqref="U9:U22">
    <cfRule type="dataBar" priority="445">
      <dataBar>
        <cfvo type="min"/>
        <cfvo type="max"/>
        <color rgb="FFD6007B"/>
      </dataBar>
      <extLst>
        <ext xmlns:x14="http://schemas.microsoft.com/office/spreadsheetml/2009/9/main" uri="{B025F937-C7B1-47D3-B67F-A62EFF666E3E}">
          <x14:id>{CCD3F35F-F72A-4D27-B230-E069CCAD3A8A}</x14:id>
        </ext>
      </extLst>
    </cfRule>
  </conditionalFormatting>
  <conditionalFormatting sqref="U12:U13">
    <cfRule type="dataBar" priority="129">
      <dataBar>
        <cfvo type="min"/>
        <cfvo type="max"/>
        <color rgb="FFD6007B"/>
      </dataBar>
      <extLst>
        <ext xmlns:x14="http://schemas.microsoft.com/office/spreadsheetml/2009/9/main" uri="{B025F937-C7B1-47D3-B67F-A62EFF666E3E}">
          <x14:id>{9B769BA9-7D88-44AD-9B3A-0418A4517152}</x14:id>
        </ext>
      </extLst>
    </cfRule>
  </conditionalFormatting>
  <conditionalFormatting sqref="U15:U16">
    <cfRule type="dataBar" priority="128">
      <dataBar>
        <cfvo type="min"/>
        <cfvo type="max"/>
        <color rgb="FFD6007B"/>
      </dataBar>
      <extLst>
        <ext xmlns:x14="http://schemas.microsoft.com/office/spreadsheetml/2009/9/main" uri="{B025F937-C7B1-47D3-B67F-A62EFF666E3E}">
          <x14:id>{D7964331-56B3-4C9C-9661-22A1FE547484}</x14:id>
        </ext>
      </extLst>
    </cfRule>
  </conditionalFormatting>
  <conditionalFormatting sqref="U18:U19">
    <cfRule type="dataBar" priority="127">
      <dataBar>
        <cfvo type="min"/>
        <cfvo type="max"/>
        <color rgb="FFD6007B"/>
      </dataBar>
      <extLst>
        <ext xmlns:x14="http://schemas.microsoft.com/office/spreadsheetml/2009/9/main" uri="{B025F937-C7B1-47D3-B67F-A62EFF666E3E}">
          <x14:id>{9E23A826-4D26-4660-A192-0A0705D7E18D}</x14:id>
        </ext>
      </extLst>
    </cfRule>
  </conditionalFormatting>
  <conditionalFormatting sqref="U21:U22">
    <cfRule type="dataBar" priority="126">
      <dataBar>
        <cfvo type="min"/>
        <cfvo type="max"/>
        <color rgb="FFD6007B"/>
      </dataBar>
      <extLst>
        <ext xmlns:x14="http://schemas.microsoft.com/office/spreadsheetml/2009/9/main" uri="{B025F937-C7B1-47D3-B67F-A62EFF666E3E}">
          <x14:id>{2E2AF105-F75C-4977-B2DE-843738E54BE1}</x14:id>
        </ext>
      </extLst>
    </cfRule>
  </conditionalFormatting>
  <conditionalFormatting sqref="W12:W13">
    <cfRule type="dataBar" priority="125">
      <dataBar>
        <cfvo type="min"/>
        <cfvo type="max"/>
        <color rgb="FFD6007B"/>
      </dataBar>
      <extLst>
        <ext xmlns:x14="http://schemas.microsoft.com/office/spreadsheetml/2009/9/main" uri="{B025F937-C7B1-47D3-B67F-A62EFF666E3E}">
          <x14:id>{3BC05C83-5FD1-4F83-8181-5662B85F2C6B}</x14:id>
        </ext>
      </extLst>
    </cfRule>
  </conditionalFormatting>
  <conditionalFormatting sqref="W15:W16">
    <cfRule type="dataBar" priority="124">
      <dataBar>
        <cfvo type="min"/>
        <cfvo type="max"/>
        <color rgb="FFD6007B"/>
      </dataBar>
      <extLst>
        <ext xmlns:x14="http://schemas.microsoft.com/office/spreadsheetml/2009/9/main" uri="{B025F937-C7B1-47D3-B67F-A62EFF666E3E}">
          <x14:id>{72655AE3-ACB3-425E-B7AD-E13E87665FAA}</x14:id>
        </ext>
      </extLst>
    </cfRule>
  </conditionalFormatting>
  <conditionalFormatting sqref="W18:W19">
    <cfRule type="dataBar" priority="123">
      <dataBar>
        <cfvo type="min"/>
        <cfvo type="max"/>
        <color rgb="FFD6007B"/>
      </dataBar>
      <extLst>
        <ext xmlns:x14="http://schemas.microsoft.com/office/spreadsheetml/2009/9/main" uri="{B025F937-C7B1-47D3-B67F-A62EFF666E3E}">
          <x14:id>{579071CB-A8FC-4780-87B7-C221BBC79AC3}</x14:id>
        </ext>
      </extLst>
    </cfRule>
  </conditionalFormatting>
  <conditionalFormatting sqref="W21:W22">
    <cfRule type="dataBar" priority="122">
      <dataBar>
        <cfvo type="min"/>
        <cfvo type="max"/>
        <color rgb="FFD6007B"/>
      </dataBar>
      <extLst>
        <ext xmlns:x14="http://schemas.microsoft.com/office/spreadsheetml/2009/9/main" uri="{B025F937-C7B1-47D3-B67F-A62EFF666E3E}">
          <x14:id>{2F110019-13F7-4F2B-B7B9-F2F9F7E62396}</x14:id>
        </ext>
      </extLst>
    </cfRule>
  </conditionalFormatting>
  <conditionalFormatting sqref="Y12:Y13">
    <cfRule type="dataBar" priority="121">
      <dataBar>
        <cfvo type="min"/>
        <cfvo type="max"/>
        <color rgb="FFD6007B"/>
      </dataBar>
      <extLst>
        <ext xmlns:x14="http://schemas.microsoft.com/office/spreadsheetml/2009/9/main" uri="{B025F937-C7B1-47D3-B67F-A62EFF666E3E}">
          <x14:id>{817828FE-3749-4E00-B57E-AF4FAAF9B8E3}</x14:id>
        </ext>
      </extLst>
    </cfRule>
  </conditionalFormatting>
  <conditionalFormatting sqref="Y15:Y16">
    <cfRule type="dataBar" priority="120">
      <dataBar>
        <cfvo type="min"/>
        <cfvo type="max"/>
        <color rgb="FFD6007B"/>
      </dataBar>
      <extLst>
        <ext xmlns:x14="http://schemas.microsoft.com/office/spreadsheetml/2009/9/main" uri="{B025F937-C7B1-47D3-B67F-A62EFF666E3E}">
          <x14:id>{1CECD2FE-5B07-4754-92BB-287E9FE628CA}</x14:id>
        </ext>
      </extLst>
    </cfRule>
  </conditionalFormatting>
  <conditionalFormatting sqref="Y18:Y19">
    <cfRule type="dataBar" priority="119">
      <dataBar>
        <cfvo type="min"/>
        <cfvo type="max"/>
        <color rgb="FFD6007B"/>
      </dataBar>
      <extLst>
        <ext xmlns:x14="http://schemas.microsoft.com/office/spreadsheetml/2009/9/main" uri="{B025F937-C7B1-47D3-B67F-A62EFF666E3E}">
          <x14:id>{F1E29D47-71B3-4740-BD04-8FDD81438A71}</x14:id>
        </ext>
      </extLst>
    </cfRule>
  </conditionalFormatting>
  <conditionalFormatting sqref="Y21:Y22">
    <cfRule type="dataBar" priority="118">
      <dataBar>
        <cfvo type="min"/>
        <cfvo type="max"/>
        <color rgb="FFD6007B"/>
      </dataBar>
      <extLst>
        <ext xmlns:x14="http://schemas.microsoft.com/office/spreadsheetml/2009/9/main" uri="{B025F937-C7B1-47D3-B67F-A62EFF666E3E}">
          <x14:id>{B7F9B25E-6F94-41BD-AF40-DC0FFB22C8AF}</x14:id>
        </ext>
      </extLst>
    </cfRule>
  </conditionalFormatting>
  <conditionalFormatting sqref="AA12:AA13">
    <cfRule type="dataBar" priority="117">
      <dataBar>
        <cfvo type="min"/>
        <cfvo type="max"/>
        <color rgb="FFD6007B"/>
      </dataBar>
      <extLst>
        <ext xmlns:x14="http://schemas.microsoft.com/office/spreadsheetml/2009/9/main" uri="{B025F937-C7B1-47D3-B67F-A62EFF666E3E}">
          <x14:id>{9BEB78A1-CC55-45B7-9054-7AD4B0E1409D}</x14:id>
        </ext>
      </extLst>
    </cfRule>
  </conditionalFormatting>
  <conditionalFormatting sqref="AA15:AA16">
    <cfRule type="dataBar" priority="116">
      <dataBar>
        <cfvo type="min"/>
        <cfvo type="max"/>
        <color rgb="FFD6007B"/>
      </dataBar>
      <extLst>
        <ext xmlns:x14="http://schemas.microsoft.com/office/spreadsheetml/2009/9/main" uri="{B025F937-C7B1-47D3-B67F-A62EFF666E3E}">
          <x14:id>{D16DDD90-4E10-4089-8B5E-F46AB1CA3BE1}</x14:id>
        </ext>
      </extLst>
    </cfRule>
  </conditionalFormatting>
  <conditionalFormatting sqref="AA18:AA19">
    <cfRule type="dataBar" priority="115">
      <dataBar>
        <cfvo type="min"/>
        <cfvo type="max"/>
        <color rgb="FFD6007B"/>
      </dataBar>
      <extLst>
        <ext xmlns:x14="http://schemas.microsoft.com/office/spreadsheetml/2009/9/main" uri="{B025F937-C7B1-47D3-B67F-A62EFF666E3E}">
          <x14:id>{72FA3AF3-5C3C-4317-8370-8D069F8F08D1}</x14:id>
        </ext>
      </extLst>
    </cfRule>
  </conditionalFormatting>
  <conditionalFormatting sqref="AA21:AA22">
    <cfRule type="dataBar" priority="114">
      <dataBar>
        <cfvo type="min"/>
        <cfvo type="max"/>
        <color rgb="FFD6007B"/>
      </dataBar>
      <extLst>
        <ext xmlns:x14="http://schemas.microsoft.com/office/spreadsheetml/2009/9/main" uri="{B025F937-C7B1-47D3-B67F-A62EFF666E3E}">
          <x14:id>{55571774-0994-45BD-97C6-AF301ECB143F}</x14:id>
        </ext>
      </extLst>
    </cfRule>
  </conditionalFormatting>
  <conditionalFormatting sqref="AC12:AC13">
    <cfRule type="dataBar" priority="113">
      <dataBar>
        <cfvo type="min"/>
        <cfvo type="max"/>
        <color rgb="FFD6007B"/>
      </dataBar>
      <extLst>
        <ext xmlns:x14="http://schemas.microsoft.com/office/spreadsheetml/2009/9/main" uri="{B025F937-C7B1-47D3-B67F-A62EFF666E3E}">
          <x14:id>{3C90AEBA-3F83-4F41-B273-4D5702CBE48A}</x14:id>
        </ext>
      </extLst>
    </cfRule>
  </conditionalFormatting>
  <conditionalFormatting sqref="AC15:AC16">
    <cfRule type="dataBar" priority="112">
      <dataBar>
        <cfvo type="min"/>
        <cfvo type="max"/>
        <color rgb="FFD6007B"/>
      </dataBar>
      <extLst>
        <ext xmlns:x14="http://schemas.microsoft.com/office/spreadsheetml/2009/9/main" uri="{B025F937-C7B1-47D3-B67F-A62EFF666E3E}">
          <x14:id>{9CBEE168-FA2E-46E7-88A6-B3A22C3836FC}</x14:id>
        </ext>
      </extLst>
    </cfRule>
  </conditionalFormatting>
  <conditionalFormatting sqref="AC18:AC19">
    <cfRule type="dataBar" priority="111">
      <dataBar>
        <cfvo type="min"/>
        <cfvo type="max"/>
        <color rgb="FFD6007B"/>
      </dataBar>
      <extLst>
        <ext xmlns:x14="http://schemas.microsoft.com/office/spreadsheetml/2009/9/main" uri="{B025F937-C7B1-47D3-B67F-A62EFF666E3E}">
          <x14:id>{E2D1CBC0-4502-4130-8C2D-680DA4B81A04}</x14:id>
        </ext>
      </extLst>
    </cfRule>
  </conditionalFormatting>
  <conditionalFormatting sqref="AC21:AC22">
    <cfRule type="dataBar" priority="110">
      <dataBar>
        <cfvo type="min"/>
        <cfvo type="max"/>
        <color rgb="FFD6007B"/>
      </dataBar>
      <extLst>
        <ext xmlns:x14="http://schemas.microsoft.com/office/spreadsheetml/2009/9/main" uri="{B025F937-C7B1-47D3-B67F-A62EFF666E3E}">
          <x14:id>{07E95C8E-19D3-4D83-B043-10A81F468106}</x14:id>
        </ext>
      </extLst>
    </cfRule>
  </conditionalFormatting>
  <conditionalFormatting sqref="AE12:AE13">
    <cfRule type="dataBar" priority="109">
      <dataBar>
        <cfvo type="min"/>
        <cfvo type="max"/>
        <color rgb="FFD6007B"/>
      </dataBar>
      <extLst>
        <ext xmlns:x14="http://schemas.microsoft.com/office/spreadsheetml/2009/9/main" uri="{B025F937-C7B1-47D3-B67F-A62EFF666E3E}">
          <x14:id>{F57DAB64-883E-435C-BB6C-BC1277F4986C}</x14:id>
        </ext>
      </extLst>
    </cfRule>
  </conditionalFormatting>
  <conditionalFormatting sqref="AE15:AE16">
    <cfRule type="dataBar" priority="108">
      <dataBar>
        <cfvo type="min"/>
        <cfvo type="max"/>
        <color rgb="FFD6007B"/>
      </dataBar>
      <extLst>
        <ext xmlns:x14="http://schemas.microsoft.com/office/spreadsheetml/2009/9/main" uri="{B025F937-C7B1-47D3-B67F-A62EFF666E3E}">
          <x14:id>{AB4C1185-0BB5-434C-9A1E-84880CB5CBF2}</x14:id>
        </ext>
      </extLst>
    </cfRule>
  </conditionalFormatting>
  <conditionalFormatting sqref="AE18:AE19">
    <cfRule type="dataBar" priority="107">
      <dataBar>
        <cfvo type="min"/>
        <cfvo type="max"/>
        <color rgb="FFD6007B"/>
      </dataBar>
      <extLst>
        <ext xmlns:x14="http://schemas.microsoft.com/office/spreadsheetml/2009/9/main" uri="{B025F937-C7B1-47D3-B67F-A62EFF666E3E}">
          <x14:id>{ED6FA199-7F64-4297-9DAE-2BB2DCD9A86A}</x14:id>
        </ext>
      </extLst>
    </cfRule>
  </conditionalFormatting>
  <conditionalFormatting sqref="AE21:AE22">
    <cfRule type="dataBar" priority="106">
      <dataBar>
        <cfvo type="min"/>
        <cfvo type="max"/>
        <color rgb="FFD6007B"/>
      </dataBar>
      <extLst>
        <ext xmlns:x14="http://schemas.microsoft.com/office/spreadsheetml/2009/9/main" uri="{B025F937-C7B1-47D3-B67F-A62EFF666E3E}">
          <x14:id>{3D99379C-A33C-41D1-84D8-13D4348636E8}</x14:id>
        </ext>
      </extLst>
    </cfRule>
  </conditionalFormatting>
  <conditionalFormatting sqref="AG12:AG13">
    <cfRule type="dataBar" priority="105">
      <dataBar>
        <cfvo type="min"/>
        <cfvo type="max"/>
        <color rgb="FFD6007B"/>
      </dataBar>
      <extLst>
        <ext xmlns:x14="http://schemas.microsoft.com/office/spreadsheetml/2009/9/main" uri="{B025F937-C7B1-47D3-B67F-A62EFF666E3E}">
          <x14:id>{BB660CD8-9612-45C1-B2A9-8C5096CAAEA8}</x14:id>
        </ext>
      </extLst>
    </cfRule>
  </conditionalFormatting>
  <conditionalFormatting sqref="AG15:AG16">
    <cfRule type="dataBar" priority="104">
      <dataBar>
        <cfvo type="min"/>
        <cfvo type="max"/>
        <color rgb="FFD6007B"/>
      </dataBar>
      <extLst>
        <ext xmlns:x14="http://schemas.microsoft.com/office/spreadsheetml/2009/9/main" uri="{B025F937-C7B1-47D3-B67F-A62EFF666E3E}">
          <x14:id>{045045C9-497D-400B-8BF3-1360DBF8DEDA}</x14:id>
        </ext>
      </extLst>
    </cfRule>
  </conditionalFormatting>
  <conditionalFormatting sqref="AG18:AG19">
    <cfRule type="dataBar" priority="103">
      <dataBar>
        <cfvo type="min"/>
        <cfvo type="max"/>
        <color rgb="FFD6007B"/>
      </dataBar>
      <extLst>
        <ext xmlns:x14="http://schemas.microsoft.com/office/spreadsheetml/2009/9/main" uri="{B025F937-C7B1-47D3-B67F-A62EFF666E3E}">
          <x14:id>{9CE40886-C6E4-4EC5-974E-FFDBE9A8BEF8}</x14:id>
        </ext>
      </extLst>
    </cfRule>
  </conditionalFormatting>
  <conditionalFormatting sqref="AG21:AG22">
    <cfRule type="dataBar" priority="102">
      <dataBar>
        <cfvo type="min"/>
        <cfvo type="max"/>
        <color rgb="FFD6007B"/>
      </dataBar>
      <extLst>
        <ext xmlns:x14="http://schemas.microsoft.com/office/spreadsheetml/2009/9/main" uri="{B025F937-C7B1-47D3-B67F-A62EFF666E3E}">
          <x14:id>{36F097CA-95EE-4A5A-A070-37D669327219}</x14:id>
        </ext>
      </extLst>
    </cfRule>
  </conditionalFormatting>
  <conditionalFormatting sqref="AI12:AI13">
    <cfRule type="dataBar" priority="101">
      <dataBar>
        <cfvo type="min"/>
        <cfvo type="max"/>
        <color rgb="FFD6007B"/>
      </dataBar>
      <extLst>
        <ext xmlns:x14="http://schemas.microsoft.com/office/spreadsheetml/2009/9/main" uri="{B025F937-C7B1-47D3-B67F-A62EFF666E3E}">
          <x14:id>{2C4545D6-E82A-4EAE-84AF-3A0F855B64A3}</x14:id>
        </ext>
      </extLst>
    </cfRule>
  </conditionalFormatting>
  <conditionalFormatting sqref="AI15:AI16">
    <cfRule type="dataBar" priority="100">
      <dataBar>
        <cfvo type="min"/>
        <cfvo type="max"/>
        <color rgb="FFD6007B"/>
      </dataBar>
      <extLst>
        <ext xmlns:x14="http://schemas.microsoft.com/office/spreadsheetml/2009/9/main" uri="{B025F937-C7B1-47D3-B67F-A62EFF666E3E}">
          <x14:id>{5B143D5C-4E32-427E-9958-3E3143A68016}</x14:id>
        </ext>
      </extLst>
    </cfRule>
  </conditionalFormatting>
  <conditionalFormatting sqref="AI18:AI19">
    <cfRule type="dataBar" priority="99">
      <dataBar>
        <cfvo type="min"/>
        <cfvo type="max"/>
        <color rgb="FFD6007B"/>
      </dataBar>
      <extLst>
        <ext xmlns:x14="http://schemas.microsoft.com/office/spreadsheetml/2009/9/main" uri="{B025F937-C7B1-47D3-B67F-A62EFF666E3E}">
          <x14:id>{2C432757-79EC-4845-AACC-940AC11F4973}</x14:id>
        </ext>
      </extLst>
    </cfRule>
  </conditionalFormatting>
  <conditionalFormatting sqref="AI21:AI22">
    <cfRule type="dataBar" priority="98">
      <dataBar>
        <cfvo type="min"/>
        <cfvo type="max"/>
        <color rgb="FFD6007B"/>
      </dataBar>
      <extLst>
        <ext xmlns:x14="http://schemas.microsoft.com/office/spreadsheetml/2009/9/main" uri="{B025F937-C7B1-47D3-B67F-A62EFF666E3E}">
          <x14:id>{D3F9A2BF-61BF-4131-83A2-A89760DCD14A}</x14:id>
        </ext>
      </extLst>
    </cfRule>
  </conditionalFormatting>
  <conditionalFormatting sqref="AK12:AK13">
    <cfRule type="dataBar" priority="97">
      <dataBar>
        <cfvo type="min"/>
        <cfvo type="max"/>
        <color rgb="FFD6007B"/>
      </dataBar>
      <extLst>
        <ext xmlns:x14="http://schemas.microsoft.com/office/spreadsheetml/2009/9/main" uri="{B025F937-C7B1-47D3-B67F-A62EFF666E3E}">
          <x14:id>{690D4259-0A9B-46DB-B1A4-566DEB292754}</x14:id>
        </ext>
      </extLst>
    </cfRule>
  </conditionalFormatting>
  <conditionalFormatting sqref="AK15:AK16">
    <cfRule type="dataBar" priority="96">
      <dataBar>
        <cfvo type="min"/>
        <cfvo type="max"/>
        <color rgb="FFD6007B"/>
      </dataBar>
      <extLst>
        <ext xmlns:x14="http://schemas.microsoft.com/office/spreadsheetml/2009/9/main" uri="{B025F937-C7B1-47D3-B67F-A62EFF666E3E}">
          <x14:id>{946D8CEC-E74D-4FD6-9A5F-1A1EAC049489}</x14:id>
        </ext>
      </extLst>
    </cfRule>
  </conditionalFormatting>
  <conditionalFormatting sqref="AK18:AK19">
    <cfRule type="dataBar" priority="95">
      <dataBar>
        <cfvo type="min"/>
        <cfvo type="max"/>
        <color rgb="FFD6007B"/>
      </dataBar>
      <extLst>
        <ext xmlns:x14="http://schemas.microsoft.com/office/spreadsheetml/2009/9/main" uri="{B025F937-C7B1-47D3-B67F-A62EFF666E3E}">
          <x14:id>{D5330001-628D-403F-88DE-810555365EF4}</x14:id>
        </ext>
      </extLst>
    </cfRule>
  </conditionalFormatting>
  <conditionalFormatting sqref="AK21:AK22">
    <cfRule type="dataBar" priority="94">
      <dataBar>
        <cfvo type="min"/>
        <cfvo type="max"/>
        <color rgb="FFD6007B"/>
      </dataBar>
      <extLst>
        <ext xmlns:x14="http://schemas.microsoft.com/office/spreadsheetml/2009/9/main" uri="{B025F937-C7B1-47D3-B67F-A62EFF666E3E}">
          <x14:id>{8F148A06-A6AB-439E-98BD-D88646A60B38}</x14:id>
        </ext>
      </extLst>
    </cfRule>
  </conditionalFormatting>
  <conditionalFormatting sqref="AM12:AM13">
    <cfRule type="dataBar" priority="93">
      <dataBar>
        <cfvo type="min"/>
        <cfvo type="max"/>
        <color rgb="FFD6007B"/>
      </dataBar>
      <extLst>
        <ext xmlns:x14="http://schemas.microsoft.com/office/spreadsheetml/2009/9/main" uri="{B025F937-C7B1-47D3-B67F-A62EFF666E3E}">
          <x14:id>{5B7E278F-86E1-489A-AD7E-FEA5250C47E9}</x14:id>
        </ext>
      </extLst>
    </cfRule>
  </conditionalFormatting>
  <conditionalFormatting sqref="AM15:AM16">
    <cfRule type="dataBar" priority="92">
      <dataBar>
        <cfvo type="min"/>
        <cfvo type="max"/>
        <color rgb="FFD6007B"/>
      </dataBar>
      <extLst>
        <ext xmlns:x14="http://schemas.microsoft.com/office/spreadsheetml/2009/9/main" uri="{B025F937-C7B1-47D3-B67F-A62EFF666E3E}">
          <x14:id>{967CA429-6880-4D2D-BCD2-4730FC020DA7}</x14:id>
        </ext>
      </extLst>
    </cfRule>
  </conditionalFormatting>
  <conditionalFormatting sqref="AM18:AM19">
    <cfRule type="dataBar" priority="91">
      <dataBar>
        <cfvo type="min"/>
        <cfvo type="max"/>
        <color rgb="FFD6007B"/>
      </dataBar>
      <extLst>
        <ext xmlns:x14="http://schemas.microsoft.com/office/spreadsheetml/2009/9/main" uri="{B025F937-C7B1-47D3-B67F-A62EFF666E3E}">
          <x14:id>{1C895253-DEA8-44B1-877C-5CDEC5E1163F}</x14:id>
        </ext>
      </extLst>
    </cfRule>
  </conditionalFormatting>
  <conditionalFormatting sqref="AM21:AM22">
    <cfRule type="dataBar" priority="90">
      <dataBar>
        <cfvo type="min"/>
        <cfvo type="max"/>
        <color rgb="FFD6007B"/>
      </dataBar>
      <extLst>
        <ext xmlns:x14="http://schemas.microsoft.com/office/spreadsheetml/2009/9/main" uri="{B025F937-C7B1-47D3-B67F-A62EFF666E3E}">
          <x14:id>{AA369BA3-2A9A-4CA9-BED2-C2DBC6CB962D}</x14:id>
        </ext>
      </extLst>
    </cfRule>
  </conditionalFormatting>
  <conditionalFormatting sqref="AO12:AO13">
    <cfRule type="dataBar" priority="89">
      <dataBar>
        <cfvo type="min"/>
        <cfvo type="max"/>
        <color rgb="FFD6007B"/>
      </dataBar>
      <extLst>
        <ext xmlns:x14="http://schemas.microsoft.com/office/spreadsheetml/2009/9/main" uri="{B025F937-C7B1-47D3-B67F-A62EFF666E3E}">
          <x14:id>{C7ADE20C-BCDD-4E44-8404-14371B4759DA}</x14:id>
        </ext>
      </extLst>
    </cfRule>
  </conditionalFormatting>
  <conditionalFormatting sqref="AO15:AO16">
    <cfRule type="dataBar" priority="88">
      <dataBar>
        <cfvo type="min"/>
        <cfvo type="max"/>
        <color rgb="FFD6007B"/>
      </dataBar>
      <extLst>
        <ext xmlns:x14="http://schemas.microsoft.com/office/spreadsheetml/2009/9/main" uri="{B025F937-C7B1-47D3-B67F-A62EFF666E3E}">
          <x14:id>{A8ABFDB9-BBD0-4AD8-AE50-DB39CF2A0B57}</x14:id>
        </ext>
      </extLst>
    </cfRule>
  </conditionalFormatting>
  <conditionalFormatting sqref="AO18:AO19">
    <cfRule type="dataBar" priority="87">
      <dataBar>
        <cfvo type="min"/>
        <cfvo type="max"/>
        <color rgb="FFD6007B"/>
      </dataBar>
      <extLst>
        <ext xmlns:x14="http://schemas.microsoft.com/office/spreadsheetml/2009/9/main" uri="{B025F937-C7B1-47D3-B67F-A62EFF666E3E}">
          <x14:id>{6EDFCF5A-10D8-45F6-AFEF-B02B860166D3}</x14:id>
        </ext>
      </extLst>
    </cfRule>
  </conditionalFormatting>
  <conditionalFormatting sqref="AO21:AO22">
    <cfRule type="dataBar" priority="86">
      <dataBar>
        <cfvo type="min"/>
        <cfvo type="max"/>
        <color rgb="FFD6007B"/>
      </dataBar>
      <extLst>
        <ext xmlns:x14="http://schemas.microsoft.com/office/spreadsheetml/2009/9/main" uri="{B025F937-C7B1-47D3-B67F-A62EFF666E3E}">
          <x14:id>{62340D85-ECAC-43D4-8140-6D1567D5437D}</x14:id>
        </ext>
      </extLst>
    </cfRule>
  </conditionalFormatting>
  <conditionalFormatting sqref="AQ12:AQ13">
    <cfRule type="dataBar" priority="85">
      <dataBar>
        <cfvo type="min"/>
        <cfvo type="max"/>
        <color rgb="FFD6007B"/>
      </dataBar>
      <extLst>
        <ext xmlns:x14="http://schemas.microsoft.com/office/spreadsheetml/2009/9/main" uri="{B025F937-C7B1-47D3-B67F-A62EFF666E3E}">
          <x14:id>{E35C64EC-05B9-4C2F-8B80-4E76662D0886}</x14:id>
        </ext>
      </extLst>
    </cfRule>
  </conditionalFormatting>
  <conditionalFormatting sqref="AQ15:AQ16">
    <cfRule type="dataBar" priority="84">
      <dataBar>
        <cfvo type="min"/>
        <cfvo type="max"/>
        <color rgb="FFD6007B"/>
      </dataBar>
      <extLst>
        <ext xmlns:x14="http://schemas.microsoft.com/office/spreadsheetml/2009/9/main" uri="{B025F937-C7B1-47D3-B67F-A62EFF666E3E}">
          <x14:id>{A0399892-C8F7-491B-933C-AE4BE56BF605}</x14:id>
        </ext>
      </extLst>
    </cfRule>
  </conditionalFormatting>
  <conditionalFormatting sqref="AQ18:AQ19">
    <cfRule type="dataBar" priority="83">
      <dataBar>
        <cfvo type="min"/>
        <cfvo type="max"/>
        <color rgb="FFD6007B"/>
      </dataBar>
      <extLst>
        <ext xmlns:x14="http://schemas.microsoft.com/office/spreadsheetml/2009/9/main" uri="{B025F937-C7B1-47D3-B67F-A62EFF666E3E}">
          <x14:id>{617F7C01-8248-42E2-9C7A-62F85401F1FF}</x14:id>
        </ext>
      </extLst>
    </cfRule>
  </conditionalFormatting>
  <conditionalFormatting sqref="AQ21:AQ22">
    <cfRule type="dataBar" priority="82">
      <dataBar>
        <cfvo type="min"/>
        <cfvo type="max"/>
        <color rgb="FFD6007B"/>
      </dataBar>
      <extLst>
        <ext xmlns:x14="http://schemas.microsoft.com/office/spreadsheetml/2009/9/main" uri="{B025F937-C7B1-47D3-B67F-A62EFF666E3E}">
          <x14:id>{88D8ACA2-F1B0-4DAB-AF22-B353F1F73988}</x14:id>
        </ext>
      </extLst>
    </cfRule>
  </conditionalFormatting>
  <conditionalFormatting sqref="AS12:AS13">
    <cfRule type="dataBar" priority="81">
      <dataBar>
        <cfvo type="min"/>
        <cfvo type="max"/>
        <color rgb="FFD6007B"/>
      </dataBar>
      <extLst>
        <ext xmlns:x14="http://schemas.microsoft.com/office/spreadsheetml/2009/9/main" uri="{B025F937-C7B1-47D3-B67F-A62EFF666E3E}">
          <x14:id>{F6299CBA-5346-47AF-B74F-8C9975B2FEAB}</x14:id>
        </ext>
      </extLst>
    </cfRule>
  </conditionalFormatting>
  <conditionalFormatting sqref="AS15:AS16">
    <cfRule type="dataBar" priority="80">
      <dataBar>
        <cfvo type="min"/>
        <cfvo type="max"/>
        <color rgb="FFD6007B"/>
      </dataBar>
      <extLst>
        <ext xmlns:x14="http://schemas.microsoft.com/office/spreadsheetml/2009/9/main" uri="{B025F937-C7B1-47D3-B67F-A62EFF666E3E}">
          <x14:id>{AB078729-A4C4-4230-9F68-174F12217BC5}</x14:id>
        </ext>
      </extLst>
    </cfRule>
  </conditionalFormatting>
  <conditionalFormatting sqref="AS18:AS19">
    <cfRule type="dataBar" priority="79">
      <dataBar>
        <cfvo type="min"/>
        <cfvo type="max"/>
        <color rgb="FFD6007B"/>
      </dataBar>
      <extLst>
        <ext xmlns:x14="http://schemas.microsoft.com/office/spreadsheetml/2009/9/main" uri="{B025F937-C7B1-47D3-B67F-A62EFF666E3E}">
          <x14:id>{6F647E26-8B6F-489C-A168-A5CCAAC33AF3}</x14:id>
        </ext>
      </extLst>
    </cfRule>
  </conditionalFormatting>
  <conditionalFormatting sqref="AS21:AS22">
    <cfRule type="dataBar" priority="78">
      <dataBar>
        <cfvo type="min"/>
        <cfvo type="max"/>
        <color rgb="FFD6007B"/>
      </dataBar>
      <extLst>
        <ext xmlns:x14="http://schemas.microsoft.com/office/spreadsheetml/2009/9/main" uri="{B025F937-C7B1-47D3-B67F-A62EFF666E3E}">
          <x14:id>{5EE27D0D-0D56-42B6-BAF0-ADA1D1F8B5CC}</x14:id>
        </ext>
      </extLst>
    </cfRule>
  </conditionalFormatting>
  <conditionalFormatting sqref="AU12:AU13">
    <cfRule type="dataBar" priority="77">
      <dataBar>
        <cfvo type="min"/>
        <cfvo type="max"/>
        <color rgb="FFD6007B"/>
      </dataBar>
      <extLst>
        <ext xmlns:x14="http://schemas.microsoft.com/office/spreadsheetml/2009/9/main" uri="{B025F937-C7B1-47D3-B67F-A62EFF666E3E}">
          <x14:id>{CD252D28-DEAA-4C2B-A3A1-06B36B3F1E65}</x14:id>
        </ext>
      </extLst>
    </cfRule>
  </conditionalFormatting>
  <conditionalFormatting sqref="AU15:AU16">
    <cfRule type="dataBar" priority="76">
      <dataBar>
        <cfvo type="min"/>
        <cfvo type="max"/>
        <color rgb="FFD6007B"/>
      </dataBar>
      <extLst>
        <ext xmlns:x14="http://schemas.microsoft.com/office/spreadsheetml/2009/9/main" uri="{B025F937-C7B1-47D3-B67F-A62EFF666E3E}">
          <x14:id>{7A2291FF-FF53-422D-9969-D82C4639C77C}</x14:id>
        </ext>
      </extLst>
    </cfRule>
  </conditionalFormatting>
  <conditionalFormatting sqref="AU18:AU19">
    <cfRule type="dataBar" priority="75">
      <dataBar>
        <cfvo type="min"/>
        <cfvo type="max"/>
        <color rgb="FFD6007B"/>
      </dataBar>
      <extLst>
        <ext xmlns:x14="http://schemas.microsoft.com/office/spreadsheetml/2009/9/main" uri="{B025F937-C7B1-47D3-B67F-A62EFF666E3E}">
          <x14:id>{DEFF9D98-2013-4DDA-9ABA-1171996955CE}</x14:id>
        </ext>
      </extLst>
    </cfRule>
  </conditionalFormatting>
  <conditionalFormatting sqref="AU21:AU22">
    <cfRule type="dataBar" priority="74">
      <dataBar>
        <cfvo type="min"/>
        <cfvo type="max"/>
        <color rgb="FFD6007B"/>
      </dataBar>
      <extLst>
        <ext xmlns:x14="http://schemas.microsoft.com/office/spreadsheetml/2009/9/main" uri="{B025F937-C7B1-47D3-B67F-A62EFF666E3E}">
          <x14:id>{774CF1FF-009E-4415-9888-271A7C26C1E0}</x14:id>
        </ext>
      </extLst>
    </cfRule>
  </conditionalFormatting>
  <conditionalFormatting sqref="AW12:AW13">
    <cfRule type="dataBar" priority="73">
      <dataBar>
        <cfvo type="min"/>
        <cfvo type="max"/>
        <color rgb="FFD6007B"/>
      </dataBar>
      <extLst>
        <ext xmlns:x14="http://schemas.microsoft.com/office/spreadsheetml/2009/9/main" uri="{B025F937-C7B1-47D3-B67F-A62EFF666E3E}">
          <x14:id>{E8427E2B-BE7F-449B-95E9-3B3232D0E408}</x14:id>
        </ext>
      </extLst>
    </cfRule>
  </conditionalFormatting>
  <conditionalFormatting sqref="AW15:AW16">
    <cfRule type="dataBar" priority="72">
      <dataBar>
        <cfvo type="min"/>
        <cfvo type="max"/>
        <color rgb="FFD6007B"/>
      </dataBar>
      <extLst>
        <ext xmlns:x14="http://schemas.microsoft.com/office/spreadsheetml/2009/9/main" uri="{B025F937-C7B1-47D3-B67F-A62EFF666E3E}">
          <x14:id>{0C20E3FA-439B-4FD7-82FC-C2872A07F6B4}</x14:id>
        </ext>
      </extLst>
    </cfRule>
  </conditionalFormatting>
  <conditionalFormatting sqref="AW18:AW19">
    <cfRule type="dataBar" priority="71">
      <dataBar>
        <cfvo type="min"/>
        <cfvo type="max"/>
        <color rgb="FFD6007B"/>
      </dataBar>
      <extLst>
        <ext xmlns:x14="http://schemas.microsoft.com/office/spreadsheetml/2009/9/main" uri="{B025F937-C7B1-47D3-B67F-A62EFF666E3E}">
          <x14:id>{2871333E-189F-42CE-B36A-09A392B0AB74}</x14:id>
        </ext>
      </extLst>
    </cfRule>
  </conditionalFormatting>
  <conditionalFormatting sqref="AW21:AW22">
    <cfRule type="dataBar" priority="70">
      <dataBar>
        <cfvo type="min"/>
        <cfvo type="max"/>
        <color rgb="FFD6007B"/>
      </dataBar>
      <extLst>
        <ext xmlns:x14="http://schemas.microsoft.com/office/spreadsheetml/2009/9/main" uri="{B025F937-C7B1-47D3-B67F-A62EFF666E3E}">
          <x14:id>{1AE575A0-21B9-469F-9EEA-CF8325ABB05F}</x14:id>
        </ext>
      </extLst>
    </cfRule>
  </conditionalFormatting>
  <conditionalFormatting sqref="AY12:AY13">
    <cfRule type="dataBar" priority="69">
      <dataBar>
        <cfvo type="min"/>
        <cfvo type="max"/>
        <color rgb="FFD6007B"/>
      </dataBar>
      <extLst>
        <ext xmlns:x14="http://schemas.microsoft.com/office/spreadsheetml/2009/9/main" uri="{B025F937-C7B1-47D3-B67F-A62EFF666E3E}">
          <x14:id>{69BF0FDD-CE65-4C14-9CE8-0E174B28D480}</x14:id>
        </ext>
      </extLst>
    </cfRule>
  </conditionalFormatting>
  <conditionalFormatting sqref="AY15:AY16">
    <cfRule type="dataBar" priority="68">
      <dataBar>
        <cfvo type="min"/>
        <cfvo type="max"/>
        <color rgb="FFD6007B"/>
      </dataBar>
      <extLst>
        <ext xmlns:x14="http://schemas.microsoft.com/office/spreadsheetml/2009/9/main" uri="{B025F937-C7B1-47D3-B67F-A62EFF666E3E}">
          <x14:id>{A98CDCF6-2B04-4AB3-8BF0-491CABD7214D}</x14:id>
        </ext>
      </extLst>
    </cfRule>
  </conditionalFormatting>
  <conditionalFormatting sqref="AY18:AY19">
    <cfRule type="dataBar" priority="67">
      <dataBar>
        <cfvo type="min"/>
        <cfvo type="max"/>
        <color rgb="FFD6007B"/>
      </dataBar>
      <extLst>
        <ext xmlns:x14="http://schemas.microsoft.com/office/spreadsheetml/2009/9/main" uri="{B025F937-C7B1-47D3-B67F-A62EFF666E3E}">
          <x14:id>{51A18A5E-0FDC-4495-A5FE-8D64AF29B1CC}</x14:id>
        </ext>
      </extLst>
    </cfRule>
  </conditionalFormatting>
  <conditionalFormatting sqref="AY21:AY22">
    <cfRule type="dataBar" priority="66">
      <dataBar>
        <cfvo type="min"/>
        <cfvo type="max"/>
        <color rgb="FFD6007B"/>
      </dataBar>
      <extLst>
        <ext xmlns:x14="http://schemas.microsoft.com/office/spreadsheetml/2009/9/main" uri="{B025F937-C7B1-47D3-B67F-A62EFF666E3E}">
          <x14:id>{53949D0F-1282-42B4-9E02-591EBB04349D}</x14:id>
        </ext>
      </extLst>
    </cfRule>
  </conditionalFormatting>
  <conditionalFormatting sqref="BA12:BA13">
    <cfRule type="dataBar" priority="65">
      <dataBar>
        <cfvo type="min"/>
        <cfvo type="max"/>
        <color rgb="FFD6007B"/>
      </dataBar>
      <extLst>
        <ext xmlns:x14="http://schemas.microsoft.com/office/spreadsheetml/2009/9/main" uri="{B025F937-C7B1-47D3-B67F-A62EFF666E3E}">
          <x14:id>{85ED789B-9BB5-4B48-9CAC-3F6AD1E89B04}</x14:id>
        </ext>
      </extLst>
    </cfRule>
  </conditionalFormatting>
  <conditionalFormatting sqref="BA15:BA16">
    <cfRule type="dataBar" priority="64">
      <dataBar>
        <cfvo type="min"/>
        <cfvo type="max"/>
        <color rgb="FFD6007B"/>
      </dataBar>
      <extLst>
        <ext xmlns:x14="http://schemas.microsoft.com/office/spreadsheetml/2009/9/main" uri="{B025F937-C7B1-47D3-B67F-A62EFF666E3E}">
          <x14:id>{31CF4868-4BB1-48CB-B48B-32824EC4E4E9}</x14:id>
        </ext>
      </extLst>
    </cfRule>
  </conditionalFormatting>
  <conditionalFormatting sqref="BA18:BA19">
    <cfRule type="dataBar" priority="63">
      <dataBar>
        <cfvo type="min"/>
        <cfvo type="max"/>
        <color rgb="FFD6007B"/>
      </dataBar>
      <extLst>
        <ext xmlns:x14="http://schemas.microsoft.com/office/spreadsheetml/2009/9/main" uri="{B025F937-C7B1-47D3-B67F-A62EFF666E3E}">
          <x14:id>{B95AB38A-C9B8-4C44-9046-8FE01914C665}</x14:id>
        </ext>
      </extLst>
    </cfRule>
  </conditionalFormatting>
  <conditionalFormatting sqref="BA21:BA22">
    <cfRule type="dataBar" priority="62">
      <dataBar>
        <cfvo type="min"/>
        <cfvo type="max"/>
        <color rgb="FFD6007B"/>
      </dataBar>
      <extLst>
        <ext xmlns:x14="http://schemas.microsoft.com/office/spreadsheetml/2009/9/main" uri="{B025F937-C7B1-47D3-B67F-A62EFF666E3E}">
          <x14:id>{CEE13FE2-75CD-44A9-8081-27C741162FCE}</x14:id>
        </ext>
      </extLst>
    </cfRule>
  </conditionalFormatting>
  <conditionalFormatting sqref="BC12:BC13">
    <cfRule type="dataBar" priority="61">
      <dataBar>
        <cfvo type="min"/>
        <cfvo type="max"/>
        <color rgb="FFD6007B"/>
      </dataBar>
      <extLst>
        <ext xmlns:x14="http://schemas.microsoft.com/office/spreadsheetml/2009/9/main" uri="{B025F937-C7B1-47D3-B67F-A62EFF666E3E}">
          <x14:id>{390D137A-8D1F-49B6-96A3-843A34E48222}</x14:id>
        </ext>
      </extLst>
    </cfRule>
  </conditionalFormatting>
  <conditionalFormatting sqref="BC15:BC16">
    <cfRule type="dataBar" priority="60">
      <dataBar>
        <cfvo type="min"/>
        <cfvo type="max"/>
        <color rgb="FFD6007B"/>
      </dataBar>
      <extLst>
        <ext xmlns:x14="http://schemas.microsoft.com/office/spreadsheetml/2009/9/main" uri="{B025F937-C7B1-47D3-B67F-A62EFF666E3E}">
          <x14:id>{B8004E41-1195-4E64-9B99-1E6AEEDEBBE4}</x14:id>
        </ext>
      </extLst>
    </cfRule>
  </conditionalFormatting>
  <conditionalFormatting sqref="BC18:BC19">
    <cfRule type="dataBar" priority="59">
      <dataBar>
        <cfvo type="min"/>
        <cfvo type="max"/>
        <color rgb="FFD6007B"/>
      </dataBar>
      <extLst>
        <ext xmlns:x14="http://schemas.microsoft.com/office/spreadsheetml/2009/9/main" uri="{B025F937-C7B1-47D3-B67F-A62EFF666E3E}">
          <x14:id>{082FB9AB-E985-4281-B8E7-53B5C38546E7}</x14:id>
        </ext>
      </extLst>
    </cfRule>
  </conditionalFormatting>
  <conditionalFormatting sqref="BC21:BC22">
    <cfRule type="dataBar" priority="58">
      <dataBar>
        <cfvo type="min"/>
        <cfvo type="max"/>
        <color rgb="FFD6007B"/>
      </dataBar>
      <extLst>
        <ext xmlns:x14="http://schemas.microsoft.com/office/spreadsheetml/2009/9/main" uri="{B025F937-C7B1-47D3-B67F-A62EFF666E3E}">
          <x14:id>{E1CCF2D5-D78C-4051-9E41-DC3581DA821B}</x14:id>
        </ext>
      </extLst>
    </cfRule>
  </conditionalFormatting>
  <conditionalFormatting sqref="BE12:BE13">
    <cfRule type="dataBar" priority="57">
      <dataBar>
        <cfvo type="min"/>
        <cfvo type="max"/>
        <color rgb="FFD6007B"/>
      </dataBar>
      <extLst>
        <ext xmlns:x14="http://schemas.microsoft.com/office/spreadsheetml/2009/9/main" uri="{B025F937-C7B1-47D3-B67F-A62EFF666E3E}">
          <x14:id>{794C5341-0109-4FCC-9145-E0BEFB83EF5B}</x14:id>
        </ext>
      </extLst>
    </cfRule>
  </conditionalFormatting>
  <conditionalFormatting sqref="BE12:BE13">
    <cfRule type="dataBar" priority="56">
      <dataBar>
        <cfvo type="min"/>
        <cfvo type="max"/>
        <color rgb="FFD6007B"/>
      </dataBar>
      <extLst>
        <ext xmlns:x14="http://schemas.microsoft.com/office/spreadsheetml/2009/9/main" uri="{B025F937-C7B1-47D3-B67F-A62EFF666E3E}">
          <x14:id>{16F1FCC4-2692-41F5-BAF7-760DFAE5D7D3}</x14:id>
        </ext>
      </extLst>
    </cfRule>
  </conditionalFormatting>
  <conditionalFormatting sqref="BE18:BE19">
    <cfRule type="dataBar" priority="55">
      <dataBar>
        <cfvo type="min"/>
        <cfvo type="max"/>
        <color rgb="FFD6007B"/>
      </dataBar>
      <extLst>
        <ext xmlns:x14="http://schemas.microsoft.com/office/spreadsheetml/2009/9/main" uri="{B025F937-C7B1-47D3-B67F-A62EFF666E3E}">
          <x14:id>{4AE1A8FA-92CC-4FFF-B796-85FA05E80F6D}</x14:id>
        </ext>
      </extLst>
    </cfRule>
  </conditionalFormatting>
  <conditionalFormatting sqref="BE18:BE19">
    <cfRule type="dataBar" priority="54">
      <dataBar>
        <cfvo type="min"/>
        <cfvo type="max"/>
        <color rgb="FFD6007B"/>
      </dataBar>
      <extLst>
        <ext xmlns:x14="http://schemas.microsoft.com/office/spreadsheetml/2009/9/main" uri="{B025F937-C7B1-47D3-B67F-A62EFF666E3E}">
          <x14:id>{6F8DFFA7-274F-4F4A-A202-8088A2DAA12E}</x14:id>
        </ext>
      </extLst>
    </cfRule>
  </conditionalFormatting>
  <conditionalFormatting sqref="BE21:BE22">
    <cfRule type="dataBar" priority="53">
      <dataBar>
        <cfvo type="min"/>
        <cfvo type="max"/>
        <color rgb="FFD6007B"/>
      </dataBar>
      <extLst>
        <ext xmlns:x14="http://schemas.microsoft.com/office/spreadsheetml/2009/9/main" uri="{B025F937-C7B1-47D3-B67F-A62EFF666E3E}">
          <x14:id>{D6E33532-ABB5-4D5F-8D05-DAE147FB036E}</x14:id>
        </ext>
      </extLst>
    </cfRule>
  </conditionalFormatting>
  <conditionalFormatting sqref="BE21:BE22">
    <cfRule type="dataBar" priority="52">
      <dataBar>
        <cfvo type="min"/>
        <cfvo type="max"/>
        <color rgb="FFD6007B"/>
      </dataBar>
      <extLst>
        <ext xmlns:x14="http://schemas.microsoft.com/office/spreadsheetml/2009/9/main" uri="{B025F937-C7B1-47D3-B67F-A62EFF666E3E}">
          <x14:id>{D09FCDD5-5175-4576-8BB4-438DCA013EAB}</x14:id>
        </ext>
      </extLst>
    </cfRule>
  </conditionalFormatting>
  <conditionalFormatting sqref="BE15:BE16">
    <cfRule type="dataBar" priority="51">
      <dataBar>
        <cfvo type="min"/>
        <cfvo type="max"/>
        <color rgb="FFD6007B"/>
      </dataBar>
      <extLst>
        <ext xmlns:x14="http://schemas.microsoft.com/office/spreadsheetml/2009/9/main" uri="{B025F937-C7B1-47D3-B67F-A62EFF666E3E}">
          <x14:id>{D47F59EF-315E-41BC-9CC4-3DED248FB28C}</x14:id>
        </ext>
      </extLst>
    </cfRule>
  </conditionalFormatting>
  <conditionalFormatting sqref="BE15:BE16">
    <cfRule type="dataBar" priority="50">
      <dataBar>
        <cfvo type="min"/>
        <cfvo type="max"/>
        <color rgb="FFD6007B"/>
      </dataBar>
      <extLst>
        <ext xmlns:x14="http://schemas.microsoft.com/office/spreadsheetml/2009/9/main" uri="{B025F937-C7B1-47D3-B67F-A62EFF666E3E}">
          <x14:id>{69FB1017-BF04-451F-B805-F556C140B75A}</x14:id>
        </ext>
      </extLst>
    </cfRule>
  </conditionalFormatting>
  <conditionalFormatting sqref="I24:Q25">
    <cfRule type="dataBar" priority="48">
      <dataBar>
        <cfvo type="min"/>
        <cfvo type="max"/>
        <color rgb="FFD6007B"/>
      </dataBar>
      <extLst>
        <ext xmlns:x14="http://schemas.microsoft.com/office/spreadsheetml/2009/9/main" uri="{B025F937-C7B1-47D3-B67F-A62EFF666E3E}">
          <x14:id>{8F254092-70FD-4F1A-8A4A-DDA45779A5FD}</x14:id>
        </ext>
      </extLst>
    </cfRule>
  </conditionalFormatting>
  <conditionalFormatting sqref="I24:J25">
    <cfRule type="dataBar" priority="47">
      <dataBar>
        <cfvo type="min"/>
        <cfvo type="max"/>
        <color rgb="FFD6007B"/>
      </dataBar>
      <extLst>
        <ext xmlns:x14="http://schemas.microsoft.com/office/spreadsheetml/2009/9/main" uri="{B025F937-C7B1-47D3-B67F-A62EFF666E3E}">
          <x14:id>{473ADFF3-0BA3-4276-A1B4-8920D12717C8}</x14:id>
        </ext>
      </extLst>
    </cfRule>
  </conditionalFormatting>
  <conditionalFormatting sqref="K24:L25">
    <cfRule type="dataBar" priority="46">
      <dataBar>
        <cfvo type="min"/>
        <cfvo type="max"/>
        <color rgb="FFD6007B"/>
      </dataBar>
      <extLst>
        <ext xmlns:x14="http://schemas.microsoft.com/office/spreadsheetml/2009/9/main" uri="{B025F937-C7B1-47D3-B67F-A62EFF666E3E}">
          <x14:id>{FD1149AA-B2DB-414E-A26D-A900428FF107}</x14:id>
        </ext>
      </extLst>
    </cfRule>
  </conditionalFormatting>
  <conditionalFormatting sqref="W24:W25">
    <cfRule type="dataBar" priority="45">
      <dataBar>
        <cfvo type="min"/>
        <cfvo type="max"/>
        <color rgb="FFD6007B"/>
      </dataBar>
      <extLst>
        <ext xmlns:x14="http://schemas.microsoft.com/office/spreadsheetml/2009/9/main" uri="{B025F937-C7B1-47D3-B67F-A62EFF666E3E}">
          <x14:id>{C231A6CA-9064-4E11-A1DD-1D8FBB93ABE9}</x14:id>
        </ext>
      </extLst>
    </cfRule>
  </conditionalFormatting>
  <conditionalFormatting sqref="Y24:Y25">
    <cfRule type="dataBar" priority="44">
      <dataBar>
        <cfvo type="min"/>
        <cfvo type="max"/>
        <color rgb="FFD6007B"/>
      </dataBar>
      <extLst>
        <ext xmlns:x14="http://schemas.microsoft.com/office/spreadsheetml/2009/9/main" uri="{B025F937-C7B1-47D3-B67F-A62EFF666E3E}">
          <x14:id>{48584DE0-0999-4862-93F0-F8A758312013}</x14:id>
        </ext>
      </extLst>
    </cfRule>
  </conditionalFormatting>
  <conditionalFormatting sqref="AA24:AA25">
    <cfRule type="dataBar" priority="43">
      <dataBar>
        <cfvo type="min"/>
        <cfvo type="max"/>
        <color rgb="FFD6007B"/>
      </dataBar>
      <extLst>
        <ext xmlns:x14="http://schemas.microsoft.com/office/spreadsheetml/2009/9/main" uri="{B025F937-C7B1-47D3-B67F-A62EFF666E3E}">
          <x14:id>{A2DFFA5E-8808-459D-997B-754A069228EB}</x14:id>
        </ext>
      </extLst>
    </cfRule>
  </conditionalFormatting>
  <conditionalFormatting sqref="AC24:AC25">
    <cfRule type="dataBar" priority="42">
      <dataBar>
        <cfvo type="min"/>
        <cfvo type="max"/>
        <color rgb="FFD6007B"/>
      </dataBar>
      <extLst>
        <ext xmlns:x14="http://schemas.microsoft.com/office/spreadsheetml/2009/9/main" uri="{B025F937-C7B1-47D3-B67F-A62EFF666E3E}">
          <x14:id>{8723A31E-9C25-46AE-9B80-9B81C8CAC913}</x14:id>
        </ext>
      </extLst>
    </cfRule>
  </conditionalFormatting>
  <conditionalFormatting sqref="AE24:AE25">
    <cfRule type="dataBar" priority="41">
      <dataBar>
        <cfvo type="min"/>
        <cfvo type="max"/>
        <color rgb="FFD6007B"/>
      </dataBar>
      <extLst>
        <ext xmlns:x14="http://schemas.microsoft.com/office/spreadsheetml/2009/9/main" uri="{B025F937-C7B1-47D3-B67F-A62EFF666E3E}">
          <x14:id>{F8884C67-F1E6-4002-926A-415487C14F74}</x14:id>
        </ext>
      </extLst>
    </cfRule>
  </conditionalFormatting>
  <conditionalFormatting sqref="AG24:AG25">
    <cfRule type="dataBar" priority="40">
      <dataBar>
        <cfvo type="min"/>
        <cfvo type="max"/>
        <color rgb="FFD6007B"/>
      </dataBar>
      <extLst>
        <ext xmlns:x14="http://schemas.microsoft.com/office/spreadsheetml/2009/9/main" uri="{B025F937-C7B1-47D3-B67F-A62EFF666E3E}">
          <x14:id>{B90CB104-54BA-4F1B-9C4A-DD0A38A7C72D}</x14:id>
        </ext>
      </extLst>
    </cfRule>
  </conditionalFormatting>
  <conditionalFormatting sqref="AI24:AI25">
    <cfRule type="dataBar" priority="39">
      <dataBar>
        <cfvo type="min"/>
        <cfvo type="max"/>
        <color rgb="FFD6007B"/>
      </dataBar>
      <extLst>
        <ext xmlns:x14="http://schemas.microsoft.com/office/spreadsheetml/2009/9/main" uri="{B025F937-C7B1-47D3-B67F-A62EFF666E3E}">
          <x14:id>{6D18AEE4-7E7D-4C37-B76D-52ABFBC1291E}</x14:id>
        </ext>
      </extLst>
    </cfRule>
  </conditionalFormatting>
  <conditionalFormatting sqref="AK24:AK25">
    <cfRule type="dataBar" priority="38">
      <dataBar>
        <cfvo type="min"/>
        <cfvo type="max"/>
        <color rgb="FFD6007B"/>
      </dataBar>
      <extLst>
        <ext xmlns:x14="http://schemas.microsoft.com/office/spreadsheetml/2009/9/main" uri="{B025F937-C7B1-47D3-B67F-A62EFF666E3E}">
          <x14:id>{FE94E49E-47C6-45FC-AC17-63ED1701B7F8}</x14:id>
        </ext>
      </extLst>
    </cfRule>
  </conditionalFormatting>
  <conditionalFormatting sqref="AM24:AM25">
    <cfRule type="dataBar" priority="37">
      <dataBar>
        <cfvo type="min"/>
        <cfvo type="max"/>
        <color rgb="FFD6007B"/>
      </dataBar>
      <extLst>
        <ext xmlns:x14="http://schemas.microsoft.com/office/spreadsheetml/2009/9/main" uri="{B025F937-C7B1-47D3-B67F-A62EFF666E3E}">
          <x14:id>{83F57F8A-C764-4F3B-87C2-825B5DC2F51B}</x14:id>
        </ext>
      </extLst>
    </cfRule>
  </conditionalFormatting>
  <conditionalFormatting sqref="AO24:AO25">
    <cfRule type="dataBar" priority="36">
      <dataBar>
        <cfvo type="min"/>
        <cfvo type="max"/>
        <color rgb="FFD6007B"/>
      </dataBar>
      <extLst>
        <ext xmlns:x14="http://schemas.microsoft.com/office/spreadsheetml/2009/9/main" uri="{B025F937-C7B1-47D3-B67F-A62EFF666E3E}">
          <x14:id>{A819EA3B-1B56-411A-8C78-D28B91AD60DB}</x14:id>
        </ext>
      </extLst>
    </cfRule>
  </conditionalFormatting>
  <conditionalFormatting sqref="AQ24:AQ25">
    <cfRule type="dataBar" priority="35">
      <dataBar>
        <cfvo type="min"/>
        <cfvo type="max"/>
        <color rgb="FFD6007B"/>
      </dataBar>
      <extLst>
        <ext xmlns:x14="http://schemas.microsoft.com/office/spreadsheetml/2009/9/main" uri="{B025F937-C7B1-47D3-B67F-A62EFF666E3E}">
          <x14:id>{1FFCF32F-677E-47F3-8FC6-D3E84E37143B}</x14:id>
        </ext>
      </extLst>
    </cfRule>
  </conditionalFormatting>
  <conditionalFormatting sqref="AS24:AS25">
    <cfRule type="dataBar" priority="34">
      <dataBar>
        <cfvo type="min"/>
        <cfvo type="max"/>
        <color rgb="FFD6007B"/>
      </dataBar>
      <extLst>
        <ext xmlns:x14="http://schemas.microsoft.com/office/spreadsheetml/2009/9/main" uri="{B025F937-C7B1-47D3-B67F-A62EFF666E3E}">
          <x14:id>{95BE9508-3C47-4CC8-B50A-845B551D89C3}</x14:id>
        </ext>
      </extLst>
    </cfRule>
  </conditionalFormatting>
  <conditionalFormatting sqref="AU24:AU25">
    <cfRule type="dataBar" priority="33">
      <dataBar>
        <cfvo type="min"/>
        <cfvo type="max"/>
        <color rgb="FFD6007B"/>
      </dataBar>
      <extLst>
        <ext xmlns:x14="http://schemas.microsoft.com/office/spreadsheetml/2009/9/main" uri="{B025F937-C7B1-47D3-B67F-A62EFF666E3E}">
          <x14:id>{F2FF102E-CCB7-469D-A0F2-AD679C893819}</x14:id>
        </ext>
      </extLst>
    </cfRule>
  </conditionalFormatting>
  <conditionalFormatting sqref="AW24:AW25">
    <cfRule type="dataBar" priority="32">
      <dataBar>
        <cfvo type="min"/>
        <cfvo type="max"/>
        <color rgb="FFD6007B"/>
      </dataBar>
      <extLst>
        <ext xmlns:x14="http://schemas.microsoft.com/office/spreadsheetml/2009/9/main" uri="{B025F937-C7B1-47D3-B67F-A62EFF666E3E}">
          <x14:id>{AB692353-2F2A-4229-B511-CF43735DEFD5}</x14:id>
        </ext>
      </extLst>
    </cfRule>
  </conditionalFormatting>
  <conditionalFormatting sqref="AY24:AY25">
    <cfRule type="dataBar" priority="31">
      <dataBar>
        <cfvo type="min"/>
        <cfvo type="max"/>
        <color rgb="FFD6007B"/>
      </dataBar>
      <extLst>
        <ext xmlns:x14="http://schemas.microsoft.com/office/spreadsheetml/2009/9/main" uri="{B025F937-C7B1-47D3-B67F-A62EFF666E3E}">
          <x14:id>{5225F87E-BBBA-4E7B-ABDE-F23B3714EA80}</x14:id>
        </ext>
      </extLst>
    </cfRule>
  </conditionalFormatting>
  <conditionalFormatting sqref="BA24:BA25">
    <cfRule type="dataBar" priority="30">
      <dataBar>
        <cfvo type="min"/>
        <cfvo type="max"/>
        <color rgb="FFD6007B"/>
      </dataBar>
      <extLst>
        <ext xmlns:x14="http://schemas.microsoft.com/office/spreadsheetml/2009/9/main" uri="{B025F937-C7B1-47D3-B67F-A62EFF666E3E}">
          <x14:id>{44D02648-0F16-4F6F-B44C-BAB3EAC0C849}</x14:id>
        </ext>
      </extLst>
    </cfRule>
  </conditionalFormatting>
  <conditionalFormatting sqref="BC24:BC25">
    <cfRule type="dataBar" priority="29">
      <dataBar>
        <cfvo type="min"/>
        <cfvo type="max"/>
        <color rgb="FFD6007B"/>
      </dataBar>
      <extLst>
        <ext xmlns:x14="http://schemas.microsoft.com/office/spreadsheetml/2009/9/main" uri="{B025F937-C7B1-47D3-B67F-A62EFF666E3E}">
          <x14:id>{F2CBFCCF-852F-462B-8E3B-8FC5FF9BAA3C}</x14:id>
        </ext>
      </extLst>
    </cfRule>
  </conditionalFormatting>
  <conditionalFormatting sqref="I24:I25">
    <cfRule type="dataBar" priority="28">
      <dataBar>
        <cfvo type="min"/>
        <cfvo type="max"/>
        <color rgb="FFD6007B"/>
      </dataBar>
      <extLst>
        <ext xmlns:x14="http://schemas.microsoft.com/office/spreadsheetml/2009/9/main" uri="{B025F937-C7B1-47D3-B67F-A62EFF666E3E}">
          <x14:id>{A47C30BB-E32B-48F7-8A32-181159B0A23E}</x14:id>
        </ext>
      </extLst>
    </cfRule>
  </conditionalFormatting>
  <conditionalFormatting sqref="K24:K25">
    <cfRule type="dataBar" priority="27">
      <dataBar>
        <cfvo type="min"/>
        <cfvo type="max"/>
        <color rgb="FFD6007B"/>
      </dataBar>
      <extLst>
        <ext xmlns:x14="http://schemas.microsoft.com/office/spreadsheetml/2009/9/main" uri="{B025F937-C7B1-47D3-B67F-A62EFF666E3E}">
          <x14:id>{3372A1DC-43A2-4FC6-B2B4-7BCE0159396C}</x14:id>
        </ext>
      </extLst>
    </cfRule>
  </conditionalFormatting>
  <conditionalFormatting sqref="K24:K25">
    <cfRule type="dataBar" priority="26">
      <dataBar>
        <cfvo type="min"/>
        <cfvo type="max"/>
        <color rgb="FFD6007B"/>
      </dataBar>
      <extLst>
        <ext xmlns:x14="http://schemas.microsoft.com/office/spreadsheetml/2009/9/main" uri="{B025F937-C7B1-47D3-B67F-A62EFF666E3E}">
          <x14:id>{15376D45-F989-455F-B430-2DF9D1DE4565}</x14:id>
        </ext>
      </extLst>
    </cfRule>
  </conditionalFormatting>
  <conditionalFormatting sqref="M24:M25">
    <cfRule type="dataBar" priority="25">
      <dataBar>
        <cfvo type="min"/>
        <cfvo type="max"/>
        <color rgb="FFD6007B"/>
      </dataBar>
      <extLst>
        <ext xmlns:x14="http://schemas.microsoft.com/office/spreadsheetml/2009/9/main" uri="{B025F937-C7B1-47D3-B67F-A62EFF666E3E}">
          <x14:id>{BFBCED59-BB43-4035-A72C-41A1A08FC2C6}</x14:id>
        </ext>
      </extLst>
    </cfRule>
  </conditionalFormatting>
  <conditionalFormatting sqref="O24:O25">
    <cfRule type="dataBar" priority="24">
      <dataBar>
        <cfvo type="min"/>
        <cfvo type="max"/>
        <color rgb="FFD6007B"/>
      </dataBar>
      <extLst>
        <ext xmlns:x14="http://schemas.microsoft.com/office/spreadsheetml/2009/9/main" uri="{B025F937-C7B1-47D3-B67F-A62EFF666E3E}">
          <x14:id>{8F092C61-01EE-47F5-B7D9-41F4309476D0}</x14:id>
        </ext>
      </extLst>
    </cfRule>
  </conditionalFormatting>
  <conditionalFormatting sqref="Q24:Q25">
    <cfRule type="dataBar" priority="23">
      <dataBar>
        <cfvo type="min"/>
        <cfvo type="max"/>
        <color rgb="FFD6007B"/>
      </dataBar>
      <extLst>
        <ext xmlns:x14="http://schemas.microsoft.com/office/spreadsheetml/2009/9/main" uri="{B025F937-C7B1-47D3-B67F-A62EFF666E3E}">
          <x14:id>{76213234-5E6A-453C-884E-297F5FEB486D}</x14:id>
        </ext>
      </extLst>
    </cfRule>
  </conditionalFormatting>
  <conditionalFormatting sqref="S24:S25">
    <cfRule type="dataBar" priority="22">
      <dataBar>
        <cfvo type="min"/>
        <cfvo type="max"/>
        <color rgb="FFD6007B"/>
      </dataBar>
      <extLst>
        <ext xmlns:x14="http://schemas.microsoft.com/office/spreadsheetml/2009/9/main" uri="{B025F937-C7B1-47D3-B67F-A62EFF666E3E}">
          <x14:id>{ADDF04BF-6921-46CA-9AAD-73F0563F6E46}</x14:id>
        </ext>
      </extLst>
    </cfRule>
  </conditionalFormatting>
  <conditionalFormatting sqref="S24:S25">
    <cfRule type="dataBar" priority="21">
      <dataBar>
        <cfvo type="min"/>
        <cfvo type="max"/>
        <color rgb="FFD6007B"/>
      </dataBar>
      <extLst>
        <ext xmlns:x14="http://schemas.microsoft.com/office/spreadsheetml/2009/9/main" uri="{B025F937-C7B1-47D3-B67F-A62EFF666E3E}">
          <x14:id>{1CD722B1-B0F2-49DB-A3B2-945116DA94EF}</x14:id>
        </ext>
      </extLst>
    </cfRule>
  </conditionalFormatting>
  <conditionalFormatting sqref="U24:U25">
    <cfRule type="dataBar" priority="49">
      <dataBar>
        <cfvo type="min"/>
        <cfvo type="max"/>
        <color rgb="FFD6007B"/>
      </dataBar>
      <extLst>
        <ext xmlns:x14="http://schemas.microsoft.com/office/spreadsheetml/2009/9/main" uri="{B025F937-C7B1-47D3-B67F-A62EFF666E3E}">
          <x14:id>{9CB4ECB6-0A3E-4004-A48C-219A83649DC4}</x14:id>
        </ext>
      </extLst>
    </cfRule>
  </conditionalFormatting>
  <conditionalFormatting sqref="U24:U25">
    <cfRule type="dataBar" priority="20">
      <dataBar>
        <cfvo type="min"/>
        <cfvo type="max"/>
        <color rgb="FFD6007B"/>
      </dataBar>
      <extLst>
        <ext xmlns:x14="http://schemas.microsoft.com/office/spreadsheetml/2009/9/main" uri="{B025F937-C7B1-47D3-B67F-A62EFF666E3E}">
          <x14:id>{A672B98E-0540-4E36-9D4A-7DFF584EDD94}</x14:id>
        </ext>
      </extLst>
    </cfRule>
  </conditionalFormatting>
  <conditionalFormatting sqref="W24:W25">
    <cfRule type="dataBar" priority="19">
      <dataBar>
        <cfvo type="min"/>
        <cfvo type="max"/>
        <color rgb="FFD6007B"/>
      </dataBar>
      <extLst>
        <ext xmlns:x14="http://schemas.microsoft.com/office/spreadsheetml/2009/9/main" uri="{B025F937-C7B1-47D3-B67F-A62EFF666E3E}">
          <x14:id>{2A9D869A-6C85-4602-B475-B060772A9C25}</x14:id>
        </ext>
      </extLst>
    </cfRule>
  </conditionalFormatting>
  <conditionalFormatting sqref="Y24:Y25">
    <cfRule type="dataBar" priority="18">
      <dataBar>
        <cfvo type="min"/>
        <cfvo type="max"/>
        <color rgb="FFD6007B"/>
      </dataBar>
      <extLst>
        <ext xmlns:x14="http://schemas.microsoft.com/office/spreadsheetml/2009/9/main" uri="{B025F937-C7B1-47D3-B67F-A62EFF666E3E}">
          <x14:id>{C4BD5C94-E7C2-497F-A0FB-91DA90727CC0}</x14:id>
        </ext>
      </extLst>
    </cfRule>
  </conditionalFormatting>
  <conditionalFormatting sqref="AA24:AA25">
    <cfRule type="dataBar" priority="17">
      <dataBar>
        <cfvo type="min"/>
        <cfvo type="max"/>
        <color rgb="FFD6007B"/>
      </dataBar>
      <extLst>
        <ext xmlns:x14="http://schemas.microsoft.com/office/spreadsheetml/2009/9/main" uri="{B025F937-C7B1-47D3-B67F-A62EFF666E3E}">
          <x14:id>{2D9E4EF4-69CA-4BFF-A4B8-F642372D5A0B}</x14:id>
        </ext>
      </extLst>
    </cfRule>
  </conditionalFormatting>
  <conditionalFormatting sqref="AC24:AC25">
    <cfRule type="dataBar" priority="16">
      <dataBar>
        <cfvo type="min"/>
        <cfvo type="max"/>
        <color rgb="FFD6007B"/>
      </dataBar>
      <extLst>
        <ext xmlns:x14="http://schemas.microsoft.com/office/spreadsheetml/2009/9/main" uri="{B025F937-C7B1-47D3-B67F-A62EFF666E3E}">
          <x14:id>{05F524E3-2E55-418F-AC6D-3A636C2162B0}</x14:id>
        </ext>
      </extLst>
    </cfRule>
  </conditionalFormatting>
  <conditionalFormatting sqref="AE24:AE25">
    <cfRule type="dataBar" priority="15">
      <dataBar>
        <cfvo type="min"/>
        <cfvo type="max"/>
        <color rgb="FFD6007B"/>
      </dataBar>
      <extLst>
        <ext xmlns:x14="http://schemas.microsoft.com/office/spreadsheetml/2009/9/main" uri="{B025F937-C7B1-47D3-B67F-A62EFF666E3E}">
          <x14:id>{A2FE2B44-7840-4703-98C2-2803D531AA4B}</x14:id>
        </ext>
      </extLst>
    </cfRule>
  </conditionalFormatting>
  <conditionalFormatting sqref="AG24:AG25">
    <cfRule type="dataBar" priority="14">
      <dataBar>
        <cfvo type="min"/>
        <cfvo type="max"/>
        <color rgb="FFD6007B"/>
      </dataBar>
      <extLst>
        <ext xmlns:x14="http://schemas.microsoft.com/office/spreadsheetml/2009/9/main" uri="{B025F937-C7B1-47D3-B67F-A62EFF666E3E}">
          <x14:id>{7490C91D-4DE2-4C98-81E6-CE2F880B3BBD}</x14:id>
        </ext>
      </extLst>
    </cfRule>
  </conditionalFormatting>
  <conditionalFormatting sqref="AI24:AI25">
    <cfRule type="dataBar" priority="13">
      <dataBar>
        <cfvo type="min"/>
        <cfvo type="max"/>
        <color rgb="FFD6007B"/>
      </dataBar>
      <extLst>
        <ext xmlns:x14="http://schemas.microsoft.com/office/spreadsheetml/2009/9/main" uri="{B025F937-C7B1-47D3-B67F-A62EFF666E3E}">
          <x14:id>{A342599A-22DD-4497-9E89-E7A9468C6E98}</x14:id>
        </ext>
      </extLst>
    </cfRule>
  </conditionalFormatting>
  <conditionalFormatting sqref="AK24:AK25">
    <cfRule type="dataBar" priority="12">
      <dataBar>
        <cfvo type="min"/>
        <cfvo type="max"/>
        <color rgb="FFD6007B"/>
      </dataBar>
      <extLst>
        <ext xmlns:x14="http://schemas.microsoft.com/office/spreadsheetml/2009/9/main" uri="{B025F937-C7B1-47D3-B67F-A62EFF666E3E}">
          <x14:id>{622EF46D-7FEE-4118-A2EF-9715D210BE9E}</x14:id>
        </ext>
      </extLst>
    </cfRule>
  </conditionalFormatting>
  <conditionalFormatting sqref="AM24:AM25">
    <cfRule type="dataBar" priority="11">
      <dataBar>
        <cfvo type="min"/>
        <cfvo type="max"/>
        <color rgb="FFD6007B"/>
      </dataBar>
      <extLst>
        <ext xmlns:x14="http://schemas.microsoft.com/office/spreadsheetml/2009/9/main" uri="{B025F937-C7B1-47D3-B67F-A62EFF666E3E}">
          <x14:id>{6EA8ADB7-2B27-43E0-8189-2A83FA7026FE}</x14:id>
        </ext>
      </extLst>
    </cfRule>
  </conditionalFormatting>
  <conditionalFormatting sqref="AO24:AO25">
    <cfRule type="dataBar" priority="10">
      <dataBar>
        <cfvo type="min"/>
        <cfvo type="max"/>
        <color rgb="FFD6007B"/>
      </dataBar>
      <extLst>
        <ext xmlns:x14="http://schemas.microsoft.com/office/spreadsheetml/2009/9/main" uri="{B025F937-C7B1-47D3-B67F-A62EFF666E3E}">
          <x14:id>{83B91CD0-8D61-4783-9B4F-D2E29DD1AB17}</x14:id>
        </ext>
      </extLst>
    </cfRule>
  </conditionalFormatting>
  <conditionalFormatting sqref="AQ24:AQ25">
    <cfRule type="dataBar" priority="9">
      <dataBar>
        <cfvo type="min"/>
        <cfvo type="max"/>
        <color rgb="FFD6007B"/>
      </dataBar>
      <extLst>
        <ext xmlns:x14="http://schemas.microsoft.com/office/spreadsheetml/2009/9/main" uri="{B025F937-C7B1-47D3-B67F-A62EFF666E3E}">
          <x14:id>{7EB39263-AA65-4466-98DD-261258B9FEAA}</x14:id>
        </ext>
      </extLst>
    </cfRule>
  </conditionalFormatting>
  <conditionalFormatting sqref="AS24:AS25">
    <cfRule type="dataBar" priority="8">
      <dataBar>
        <cfvo type="min"/>
        <cfvo type="max"/>
        <color rgb="FFD6007B"/>
      </dataBar>
      <extLst>
        <ext xmlns:x14="http://schemas.microsoft.com/office/spreadsheetml/2009/9/main" uri="{B025F937-C7B1-47D3-B67F-A62EFF666E3E}">
          <x14:id>{1E5D9A6E-25A8-40C7-87AF-C9CE88163145}</x14:id>
        </ext>
      </extLst>
    </cfRule>
  </conditionalFormatting>
  <conditionalFormatting sqref="AU24:AU25">
    <cfRule type="dataBar" priority="7">
      <dataBar>
        <cfvo type="min"/>
        <cfvo type="max"/>
        <color rgb="FFD6007B"/>
      </dataBar>
      <extLst>
        <ext xmlns:x14="http://schemas.microsoft.com/office/spreadsheetml/2009/9/main" uri="{B025F937-C7B1-47D3-B67F-A62EFF666E3E}">
          <x14:id>{BE869F58-981F-49FB-8B46-1C3A90B01AE0}</x14:id>
        </ext>
      </extLst>
    </cfRule>
  </conditionalFormatting>
  <conditionalFormatting sqref="AW24:AW25">
    <cfRule type="dataBar" priority="6">
      <dataBar>
        <cfvo type="min"/>
        <cfvo type="max"/>
        <color rgb="FFD6007B"/>
      </dataBar>
      <extLst>
        <ext xmlns:x14="http://schemas.microsoft.com/office/spreadsheetml/2009/9/main" uri="{B025F937-C7B1-47D3-B67F-A62EFF666E3E}">
          <x14:id>{79AB58AA-45A0-472C-8499-3BC635FDE0A0}</x14:id>
        </ext>
      </extLst>
    </cfRule>
  </conditionalFormatting>
  <conditionalFormatting sqref="AY24:AY25">
    <cfRule type="dataBar" priority="5">
      <dataBar>
        <cfvo type="min"/>
        <cfvo type="max"/>
        <color rgb="FFD6007B"/>
      </dataBar>
      <extLst>
        <ext xmlns:x14="http://schemas.microsoft.com/office/spreadsheetml/2009/9/main" uri="{B025F937-C7B1-47D3-B67F-A62EFF666E3E}">
          <x14:id>{7753AF45-D9A5-4728-81E6-6E67548C9959}</x14:id>
        </ext>
      </extLst>
    </cfRule>
  </conditionalFormatting>
  <conditionalFormatting sqref="BA24:BA25">
    <cfRule type="dataBar" priority="4">
      <dataBar>
        <cfvo type="min"/>
        <cfvo type="max"/>
        <color rgb="FFD6007B"/>
      </dataBar>
      <extLst>
        <ext xmlns:x14="http://schemas.microsoft.com/office/spreadsheetml/2009/9/main" uri="{B025F937-C7B1-47D3-B67F-A62EFF666E3E}">
          <x14:id>{D13A9AB2-6470-41F2-876A-8A61805ED58E}</x14:id>
        </ext>
      </extLst>
    </cfRule>
  </conditionalFormatting>
  <conditionalFormatting sqref="BC24:BC25">
    <cfRule type="dataBar" priority="3">
      <dataBar>
        <cfvo type="min"/>
        <cfvo type="max"/>
        <color rgb="FFD6007B"/>
      </dataBar>
      <extLst>
        <ext xmlns:x14="http://schemas.microsoft.com/office/spreadsheetml/2009/9/main" uri="{B025F937-C7B1-47D3-B67F-A62EFF666E3E}">
          <x14:id>{C0A7E86A-3831-43E8-BCDA-E0024659EE28}</x14:id>
        </ext>
      </extLst>
    </cfRule>
  </conditionalFormatting>
  <conditionalFormatting sqref="BE24:BE25">
    <cfRule type="dataBar" priority="2">
      <dataBar>
        <cfvo type="min"/>
        <cfvo type="max"/>
        <color rgb="FFD6007B"/>
      </dataBar>
      <extLst>
        <ext xmlns:x14="http://schemas.microsoft.com/office/spreadsheetml/2009/9/main" uri="{B025F937-C7B1-47D3-B67F-A62EFF666E3E}">
          <x14:id>{20D512DA-0028-49D7-9C90-EA83CAC8F6AA}</x14:id>
        </ext>
      </extLst>
    </cfRule>
  </conditionalFormatting>
  <conditionalFormatting sqref="BE24:BE25">
    <cfRule type="dataBar" priority="1">
      <dataBar>
        <cfvo type="min"/>
        <cfvo type="max"/>
        <color rgb="FFD6007B"/>
      </dataBar>
      <extLst>
        <ext xmlns:x14="http://schemas.microsoft.com/office/spreadsheetml/2009/9/main" uri="{B025F937-C7B1-47D3-B67F-A62EFF666E3E}">
          <x14:id>{B40E9B83-9461-4E67-8DA1-5202367D8313}</x14:id>
        </ext>
      </extLst>
    </cfRule>
  </conditionalFormatting>
  <dataValidations disablePrompts="1" count="1">
    <dataValidation showDropDown="1" showInputMessage="1" showErrorMessage="1" sqref="G24 G12 G15 G9 G18 G21" xr:uid="{F415A16C-40E4-4662-A7D1-C3C237044827}"/>
  </dataValidations>
  <printOptions horizontalCentered="1" verticalCentered="1"/>
  <pageMargins left="0.23622047244094491" right="0.23622047244094491" top="0.74803149606299213" bottom="0.74803149606299213" header="0.31496062992125984" footer="0.31496062992125984"/>
  <pageSetup scale="15" fitToHeight="0" orientation="landscape" r:id="rId1"/>
  <drawing r:id="rId2"/>
  <extLst>
    <ext xmlns:x14="http://schemas.microsoft.com/office/spreadsheetml/2009/9/main" uri="{78C0D931-6437-407d-A8EE-F0AAD7539E65}">
      <x14:conditionalFormattings>
        <x14:conditionalFormatting xmlns:xm="http://schemas.microsoft.com/office/excel/2006/main">
          <x14:cfRule type="dataBar" id="{DDA11D83-AEE3-4A5C-BB65-F3C88DB7EADE}">
            <x14:dataBar minLength="0" maxLength="100" gradient="0">
              <x14:cfvo type="autoMin"/>
              <x14:cfvo type="autoMax"/>
              <x14:negativeFillColor rgb="FFFF0000"/>
              <x14:axisColor rgb="FF000000"/>
            </x14:dataBar>
          </x14:cfRule>
          <xm:sqref>I11:Q11 I17:Q17 I14:Q14 I20:Q20</xm:sqref>
        </x14:conditionalFormatting>
        <x14:conditionalFormatting xmlns:xm="http://schemas.microsoft.com/office/excel/2006/main">
          <x14:cfRule type="dataBar" id="{1DABA211-F9E3-4E77-8709-DF86FAD7C9EE}">
            <x14:dataBar minLength="0" maxLength="100" gradient="0">
              <x14:cfvo type="autoMin"/>
              <x14:cfvo type="autoMax"/>
              <x14:negativeFillColor rgb="FFFF0000"/>
              <x14:axisColor rgb="FF000000"/>
            </x14:dataBar>
          </x14:cfRule>
          <xm:sqref>I9:Q10</xm:sqref>
        </x14:conditionalFormatting>
        <x14:conditionalFormatting xmlns:xm="http://schemas.microsoft.com/office/excel/2006/main">
          <x14:cfRule type="dataBar" id="{A1D2A8DA-0DF5-44A4-8191-DD37E251674B}">
            <x14:dataBar minLength="0" maxLength="100" gradient="0">
              <x14:cfvo type="autoMin"/>
              <x14:cfvo type="autoMax"/>
              <x14:negativeFillColor rgb="FFFF0000"/>
              <x14:axisColor rgb="FF000000"/>
            </x14:dataBar>
          </x14:cfRule>
          <xm:sqref>I9:J23 K9:Q22</xm:sqref>
        </x14:conditionalFormatting>
        <x14:conditionalFormatting xmlns:xm="http://schemas.microsoft.com/office/excel/2006/main">
          <x14:cfRule type="dataBar" id="{5EC15DF9-54FB-4FED-A908-0D1A7E1FC0B8}">
            <x14:dataBar minLength="0" maxLength="100" gradient="0">
              <x14:cfvo type="autoMin"/>
              <x14:cfvo type="autoMax"/>
              <x14:negativeFillColor rgb="FFFF0000"/>
              <x14:axisColor rgb="FF000000"/>
            </x14:dataBar>
          </x14:cfRule>
          <xm:sqref>I9:J22</xm:sqref>
        </x14:conditionalFormatting>
        <x14:conditionalFormatting xmlns:xm="http://schemas.microsoft.com/office/excel/2006/main">
          <x14:cfRule type="dataBar" id="{24701D79-D03A-46AC-B88B-0DB1B44C5051}">
            <x14:dataBar minLength="0" maxLength="100" gradient="0">
              <x14:cfvo type="autoMin"/>
              <x14:cfvo type="autoMax"/>
              <x14:negativeFillColor rgb="FFFF0000"/>
              <x14:axisColor rgb="FF000000"/>
            </x14:dataBar>
          </x14:cfRule>
          <xm:sqref>K9:L22</xm:sqref>
        </x14:conditionalFormatting>
        <x14:conditionalFormatting xmlns:xm="http://schemas.microsoft.com/office/excel/2006/main">
          <x14:cfRule type="dataBar" id="{1B1F86B3-8CA4-40B3-8BFA-3ACC9DF3718C}">
            <x14:dataBar minLength="0" maxLength="100" gradient="0">
              <x14:cfvo type="autoMin"/>
              <x14:cfvo type="autoMax"/>
              <x14:negativeFillColor rgb="FFFF0000"/>
              <x14:axisColor rgb="FF000000"/>
            </x14:dataBar>
          </x14:cfRule>
          <xm:sqref>BE9:BE10</xm:sqref>
        </x14:conditionalFormatting>
        <x14:conditionalFormatting xmlns:xm="http://schemas.microsoft.com/office/excel/2006/main">
          <x14:cfRule type="dataBar" id="{830549AB-A344-4D30-85E2-CAA507113CAD}">
            <x14:dataBar minLength="0" maxLength="100" gradient="0">
              <x14:cfvo type="autoMin"/>
              <x14:cfvo type="autoMax"/>
              <x14:negativeFillColor rgb="FFFF0000"/>
              <x14:axisColor rgb="FF000000"/>
            </x14:dataBar>
          </x14:cfRule>
          <xm:sqref>BE9:BE10</xm:sqref>
        </x14:conditionalFormatting>
        <x14:conditionalFormatting xmlns:xm="http://schemas.microsoft.com/office/excel/2006/main">
          <x14:cfRule type="dataBar" id="{8C0DF1C2-74F3-41EA-B8E5-FE52EFD39CF8}">
            <x14:dataBar minLength="0" maxLength="100" gradient="0">
              <x14:cfvo type="autoMin"/>
              <x14:cfvo type="autoMax"/>
              <x14:negativeFillColor rgb="FFFF0000"/>
              <x14:axisColor rgb="FF000000"/>
            </x14:dataBar>
          </x14:cfRule>
          <xm:sqref>K9:K10</xm:sqref>
        </x14:conditionalFormatting>
        <x14:conditionalFormatting xmlns:xm="http://schemas.microsoft.com/office/excel/2006/main">
          <x14:cfRule type="dataBar" id="{340D090A-487C-4855-A518-99C59B589FDF}">
            <x14:dataBar minLength="0" maxLength="100" gradient="0">
              <x14:cfvo type="autoMin"/>
              <x14:cfvo type="autoMax"/>
              <x14:negativeFillColor rgb="FFFF0000"/>
              <x14:axisColor rgb="FF000000"/>
            </x14:dataBar>
          </x14:cfRule>
          <xm:sqref>S9:S10</xm:sqref>
        </x14:conditionalFormatting>
        <x14:conditionalFormatting xmlns:xm="http://schemas.microsoft.com/office/excel/2006/main">
          <x14:cfRule type="dataBar" id="{CFA7B89D-CB39-4F6E-97D4-52CE5945AE41}">
            <x14:dataBar minLength="0" maxLength="100" gradient="0">
              <x14:cfvo type="autoMin"/>
              <x14:cfvo type="autoMax"/>
              <x14:negativeFillColor rgb="FFFF0000"/>
              <x14:axisColor rgb="FF000000"/>
            </x14:dataBar>
          </x14:cfRule>
          <xm:sqref>S9:S10</xm:sqref>
        </x14:conditionalFormatting>
        <x14:conditionalFormatting xmlns:xm="http://schemas.microsoft.com/office/excel/2006/main">
          <x14:cfRule type="dataBar" id="{0E140A4D-9D52-4B58-ADA8-B729DBD85FAA}">
            <x14:dataBar minLength="0" maxLength="100" gradient="0">
              <x14:cfvo type="autoMin"/>
              <x14:cfvo type="autoMax"/>
              <x14:negativeFillColor rgb="FFFF0000"/>
              <x14:axisColor rgb="FF000000"/>
            </x14:dataBar>
          </x14:cfRule>
          <xm:sqref>W11 W17 W14 W20</xm:sqref>
        </x14:conditionalFormatting>
        <x14:conditionalFormatting xmlns:xm="http://schemas.microsoft.com/office/excel/2006/main">
          <x14:cfRule type="dataBar" id="{104E888B-99BD-44BF-8990-4CD38E82DB2F}">
            <x14:dataBar minLength="0" maxLength="100" gradient="0">
              <x14:cfvo type="autoMin"/>
              <x14:cfvo type="autoMax"/>
              <x14:negativeFillColor rgb="FFFF0000"/>
              <x14:axisColor rgb="FF000000"/>
            </x14:dataBar>
          </x14:cfRule>
          <xm:sqref>W9:W10</xm:sqref>
        </x14:conditionalFormatting>
        <x14:conditionalFormatting xmlns:xm="http://schemas.microsoft.com/office/excel/2006/main">
          <x14:cfRule type="dataBar" id="{17E29DFB-74BA-4698-BF33-F2824209A48A}">
            <x14:dataBar minLength="0" maxLength="100" gradient="0">
              <x14:cfvo type="autoMin"/>
              <x14:cfvo type="autoMax"/>
              <x14:negativeFillColor rgb="FFFF0000"/>
              <x14:axisColor rgb="FF000000"/>
            </x14:dataBar>
          </x14:cfRule>
          <xm:sqref>W9:W22</xm:sqref>
        </x14:conditionalFormatting>
        <x14:conditionalFormatting xmlns:xm="http://schemas.microsoft.com/office/excel/2006/main">
          <x14:cfRule type="dataBar" id="{8336BA26-DEBC-4D8F-BE50-56644F8EC993}">
            <x14:dataBar minLength="0" maxLength="100" gradient="0">
              <x14:cfvo type="autoMin"/>
              <x14:cfvo type="autoMax"/>
              <x14:negativeFillColor rgb="FFFF0000"/>
              <x14:axisColor rgb="FF000000"/>
            </x14:dataBar>
          </x14:cfRule>
          <xm:sqref>Y11 Y17 Y14 Y20</xm:sqref>
        </x14:conditionalFormatting>
        <x14:conditionalFormatting xmlns:xm="http://schemas.microsoft.com/office/excel/2006/main">
          <x14:cfRule type="dataBar" id="{57D09456-AB20-480B-9D11-DAA36BAE5AA0}">
            <x14:dataBar minLength="0" maxLength="100" gradient="0">
              <x14:cfvo type="autoMin"/>
              <x14:cfvo type="autoMax"/>
              <x14:negativeFillColor rgb="FFFF0000"/>
              <x14:axisColor rgb="FF000000"/>
            </x14:dataBar>
          </x14:cfRule>
          <xm:sqref>Y9:Y10</xm:sqref>
        </x14:conditionalFormatting>
        <x14:conditionalFormatting xmlns:xm="http://schemas.microsoft.com/office/excel/2006/main">
          <x14:cfRule type="dataBar" id="{DA830B89-A37C-466D-A108-40174AC291DC}">
            <x14:dataBar minLength="0" maxLength="100" gradient="0">
              <x14:cfvo type="autoMin"/>
              <x14:cfvo type="autoMax"/>
              <x14:negativeFillColor rgb="FFFF0000"/>
              <x14:axisColor rgb="FF000000"/>
            </x14:dataBar>
          </x14:cfRule>
          <xm:sqref>Y9:Y22</xm:sqref>
        </x14:conditionalFormatting>
        <x14:conditionalFormatting xmlns:xm="http://schemas.microsoft.com/office/excel/2006/main">
          <x14:cfRule type="dataBar" id="{F8814955-0AAA-4416-B96A-C383B11042AC}">
            <x14:dataBar minLength="0" maxLength="100" gradient="0">
              <x14:cfvo type="autoMin"/>
              <x14:cfvo type="autoMax"/>
              <x14:negativeFillColor rgb="FFFF0000"/>
              <x14:axisColor rgb="FF000000"/>
            </x14:dataBar>
          </x14:cfRule>
          <xm:sqref>AA11 AA17 AA14 AA20</xm:sqref>
        </x14:conditionalFormatting>
        <x14:conditionalFormatting xmlns:xm="http://schemas.microsoft.com/office/excel/2006/main">
          <x14:cfRule type="dataBar" id="{8B7716C6-4A73-42FA-B9BE-FAA26662FCC6}">
            <x14:dataBar minLength="0" maxLength="100" gradient="0">
              <x14:cfvo type="autoMin"/>
              <x14:cfvo type="autoMax"/>
              <x14:negativeFillColor rgb="FFFF0000"/>
              <x14:axisColor rgb="FF000000"/>
            </x14:dataBar>
          </x14:cfRule>
          <xm:sqref>AA9:AA10</xm:sqref>
        </x14:conditionalFormatting>
        <x14:conditionalFormatting xmlns:xm="http://schemas.microsoft.com/office/excel/2006/main">
          <x14:cfRule type="dataBar" id="{A1A72BCD-57CF-4247-A838-5F154D4AF77F}">
            <x14:dataBar minLength="0" maxLength="100" gradient="0">
              <x14:cfvo type="autoMin"/>
              <x14:cfvo type="autoMax"/>
              <x14:negativeFillColor rgb="FFFF0000"/>
              <x14:axisColor rgb="FF000000"/>
            </x14:dataBar>
          </x14:cfRule>
          <xm:sqref>AA9:AA22</xm:sqref>
        </x14:conditionalFormatting>
        <x14:conditionalFormatting xmlns:xm="http://schemas.microsoft.com/office/excel/2006/main">
          <x14:cfRule type="dataBar" id="{3BA6176B-B912-4FED-8D0A-8470F006DC2F}">
            <x14:dataBar minLength="0" maxLength="100" gradient="0">
              <x14:cfvo type="autoMin"/>
              <x14:cfvo type="autoMax"/>
              <x14:negativeFillColor rgb="FFFF0000"/>
              <x14:axisColor rgb="FF000000"/>
            </x14:dataBar>
          </x14:cfRule>
          <xm:sqref>AC11 AC17 AC14 AC20</xm:sqref>
        </x14:conditionalFormatting>
        <x14:conditionalFormatting xmlns:xm="http://schemas.microsoft.com/office/excel/2006/main">
          <x14:cfRule type="dataBar" id="{1BE5F117-668A-4C77-A927-B9EAFDF5D584}">
            <x14:dataBar minLength="0" maxLength="100" gradient="0">
              <x14:cfvo type="autoMin"/>
              <x14:cfvo type="autoMax"/>
              <x14:negativeFillColor rgb="FFFF0000"/>
              <x14:axisColor rgb="FF000000"/>
            </x14:dataBar>
          </x14:cfRule>
          <xm:sqref>AC9:AC10</xm:sqref>
        </x14:conditionalFormatting>
        <x14:conditionalFormatting xmlns:xm="http://schemas.microsoft.com/office/excel/2006/main">
          <x14:cfRule type="dataBar" id="{196592F9-7D23-44E9-9825-0FD6198BFEA8}">
            <x14:dataBar minLength="0" maxLength="100" gradient="0">
              <x14:cfvo type="autoMin"/>
              <x14:cfvo type="autoMax"/>
              <x14:negativeFillColor rgb="FFFF0000"/>
              <x14:axisColor rgb="FF000000"/>
            </x14:dataBar>
          </x14:cfRule>
          <xm:sqref>AC9:AC22</xm:sqref>
        </x14:conditionalFormatting>
        <x14:conditionalFormatting xmlns:xm="http://schemas.microsoft.com/office/excel/2006/main">
          <x14:cfRule type="dataBar" id="{596A3A05-BC77-455C-A9BF-2A6C3F1F4C48}">
            <x14:dataBar minLength="0" maxLength="100" gradient="0">
              <x14:cfvo type="autoMin"/>
              <x14:cfvo type="autoMax"/>
              <x14:negativeFillColor rgb="FFFF0000"/>
              <x14:axisColor rgb="FF000000"/>
            </x14:dataBar>
          </x14:cfRule>
          <xm:sqref>AE11 AE17 AE14 AE20</xm:sqref>
        </x14:conditionalFormatting>
        <x14:conditionalFormatting xmlns:xm="http://schemas.microsoft.com/office/excel/2006/main">
          <x14:cfRule type="dataBar" id="{7AE565C1-F72A-4985-9951-D659724D5D24}">
            <x14:dataBar minLength="0" maxLength="100" gradient="0">
              <x14:cfvo type="autoMin"/>
              <x14:cfvo type="autoMax"/>
              <x14:negativeFillColor rgb="FFFF0000"/>
              <x14:axisColor rgb="FF000000"/>
            </x14:dataBar>
          </x14:cfRule>
          <xm:sqref>AE9:AE10</xm:sqref>
        </x14:conditionalFormatting>
        <x14:conditionalFormatting xmlns:xm="http://schemas.microsoft.com/office/excel/2006/main">
          <x14:cfRule type="dataBar" id="{A4F56155-99D8-48AF-996A-9D0A24838100}">
            <x14:dataBar minLength="0" maxLength="100" gradient="0">
              <x14:cfvo type="autoMin"/>
              <x14:cfvo type="autoMax"/>
              <x14:negativeFillColor rgb="FFFF0000"/>
              <x14:axisColor rgb="FF000000"/>
            </x14:dataBar>
          </x14:cfRule>
          <xm:sqref>AE9:AE22</xm:sqref>
        </x14:conditionalFormatting>
        <x14:conditionalFormatting xmlns:xm="http://schemas.microsoft.com/office/excel/2006/main">
          <x14:cfRule type="dataBar" id="{C51DB638-AE9A-4461-B1F4-005B20A1F027}">
            <x14:dataBar minLength="0" maxLength="100" gradient="0">
              <x14:cfvo type="autoMin"/>
              <x14:cfvo type="autoMax"/>
              <x14:negativeFillColor rgb="FFFF0000"/>
              <x14:axisColor rgb="FF000000"/>
            </x14:dataBar>
          </x14:cfRule>
          <xm:sqref>AG11 AG17 AG14 AG20</xm:sqref>
        </x14:conditionalFormatting>
        <x14:conditionalFormatting xmlns:xm="http://schemas.microsoft.com/office/excel/2006/main">
          <x14:cfRule type="dataBar" id="{49077310-796C-4B05-A54C-D7EB77450F7E}">
            <x14:dataBar minLength="0" maxLength="100" gradient="0">
              <x14:cfvo type="autoMin"/>
              <x14:cfvo type="autoMax"/>
              <x14:negativeFillColor rgb="FFFF0000"/>
              <x14:axisColor rgb="FF000000"/>
            </x14:dataBar>
          </x14:cfRule>
          <xm:sqref>AG9:AG10</xm:sqref>
        </x14:conditionalFormatting>
        <x14:conditionalFormatting xmlns:xm="http://schemas.microsoft.com/office/excel/2006/main">
          <x14:cfRule type="dataBar" id="{0CD05BDE-9339-4347-BA15-5CF6135E815B}">
            <x14:dataBar minLength="0" maxLength="100" gradient="0">
              <x14:cfvo type="autoMin"/>
              <x14:cfvo type="autoMax"/>
              <x14:negativeFillColor rgb="FFFF0000"/>
              <x14:axisColor rgb="FF000000"/>
            </x14:dataBar>
          </x14:cfRule>
          <xm:sqref>AG9:AG22</xm:sqref>
        </x14:conditionalFormatting>
        <x14:conditionalFormatting xmlns:xm="http://schemas.microsoft.com/office/excel/2006/main">
          <x14:cfRule type="dataBar" id="{9D23246C-548A-4CDF-846E-1C952592B144}">
            <x14:dataBar minLength="0" maxLength="100" gradient="0">
              <x14:cfvo type="autoMin"/>
              <x14:cfvo type="autoMax"/>
              <x14:negativeFillColor rgb="FFFF0000"/>
              <x14:axisColor rgb="FF000000"/>
            </x14:dataBar>
          </x14:cfRule>
          <xm:sqref>AI11 AI17 AI14 AI20</xm:sqref>
        </x14:conditionalFormatting>
        <x14:conditionalFormatting xmlns:xm="http://schemas.microsoft.com/office/excel/2006/main">
          <x14:cfRule type="dataBar" id="{7B6979F5-476D-4783-B4CA-DCDB350E9693}">
            <x14:dataBar minLength="0" maxLength="100" gradient="0">
              <x14:cfvo type="autoMin"/>
              <x14:cfvo type="autoMax"/>
              <x14:negativeFillColor rgb="FFFF0000"/>
              <x14:axisColor rgb="FF000000"/>
            </x14:dataBar>
          </x14:cfRule>
          <xm:sqref>AI9:AI10</xm:sqref>
        </x14:conditionalFormatting>
        <x14:conditionalFormatting xmlns:xm="http://schemas.microsoft.com/office/excel/2006/main">
          <x14:cfRule type="dataBar" id="{A9CEA6AD-2AEF-4B09-B19B-265D19304178}">
            <x14:dataBar minLength="0" maxLength="100" gradient="0">
              <x14:cfvo type="autoMin"/>
              <x14:cfvo type="autoMax"/>
              <x14:negativeFillColor rgb="FFFF0000"/>
              <x14:axisColor rgb="FF000000"/>
            </x14:dataBar>
          </x14:cfRule>
          <xm:sqref>AI9:AI22</xm:sqref>
        </x14:conditionalFormatting>
        <x14:conditionalFormatting xmlns:xm="http://schemas.microsoft.com/office/excel/2006/main">
          <x14:cfRule type="dataBar" id="{49B40E6C-65D5-4CD9-97F5-0015E9813BB9}">
            <x14:dataBar minLength="0" maxLength="100" gradient="0">
              <x14:cfvo type="autoMin"/>
              <x14:cfvo type="autoMax"/>
              <x14:negativeFillColor rgb="FFFF0000"/>
              <x14:axisColor rgb="FF000000"/>
            </x14:dataBar>
          </x14:cfRule>
          <xm:sqref>AK11 AK17 AK14 AK20</xm:sqref>
        </x14:conditionalFormatting>
        <x14:conditionalFormatting xmlns:xm="http://schemas.microsoft.com/office/excel/2006/main">
          <x14:cfRule type="dataBar" id="{F3E89F7F-9AC6-493A-93F8-215A4D0C007C}">
            <x14:dataBar minLength="0" maxLength="100" gradient="0">
              <x14:cfvo type="autoMin"/>
              <x14:cfvo type="autoMax"/>
              <x14:negativeFillColor rgb="FFFF0000"/>
              <x14:axisColor rgb="FF000000"/>
            </x14:dataBar>
          </x14:cfRule>
          <xm:sqref>AK9:AK10</xm:sqref>
        </x14:conditionalFormatting>
        <x14:conditionalFormatting xmlns:xm="http://schemas.microsoft.com/office/excel/2006/main">
          <x14:cfRule type="dataBar" id="{8EF6751E-AA00-41A4-AEA9-574C1C20CFAD}">
            <x14:dataBar minLength="0" maxLength="100" gradient="0">
              <x14:cfvo type="autoMin"/>
              <x14:cfvo type="autoMax"/>
              <x14:negativeFillColor rgb="FFFF0000"/>
              <x14:axisColor rgb="FF000000"/>
            </x14:dataBar>
          </x14:cfRule>
          <xm:sqref>AK9:AK22</xm:sqref>
        </x14:conditionalFormatting>
        <x14:conditionalFormatting xmlns:xm="http://schemas.microsoft.com/office/excel/2006/main">
          <x14:cfRule type="dataBar" id="{B2658EB6-F683-43F7-BC01-4D11D75CF077}">
            <x14:dataBar minLength="0" maxLength="100" gradient="0">
              <x14:cfvo type="autoMin"/>
              <x14:cfvo type="autoMax"/>
              <x14:negativeFillColor rgb="FFFF0000"/>
              <x14:axisColor rgb="FF000000"/>
            </x14:dataBar>
          </x14:cfRule>
          <xm:sqref>AM11 AM17 AM14 AM20</xm:sqref>
        </x14:conditionalFormatting>
        <x14:conditionalFormatting xmlns:xm="http://schemas.microsoft.com/office/excel/2006/main">
          <x14:cfRule type="dataBar" id="{CE0082D4-1542-4AE6-8D44-FC59999AC9E4}">
            <x14:dataBar minLength="0" maxLength="100" gradient="0">
              <x14:cfvo type="autoMin"/>
              <x14:cfvo type="autoMax"/>
              <x14:negativeFillColor rgb="FFFF0000"/>
              <x14:axisColor rgb="FF000000"/>
            </x14:dataBar>
          </x14:cfRule>
          <xm:sqref>AM9:AM10</xm:sqref>
        </x14:conditionalFormatting>
        <x14:conditionalFormatting xmlns:xm="http://schemas.microsoft.com/office/excel/2006/main">
          <x14:cfRule type="dataBar" id="{B43EA0C5-34BE-4814-8C5A-10A76AE8E19A}">
            <x14:dataBar minLength="0" maxLength="100" gradient="0">
              <x14:cfvo type="autoMin"/>
              <x14:cfvo type="autoMax"/>
              <x14:negativeFillColor rgb="FFFF0000"/>
              <x14:axisColor rgb="FF000000"/>
            </x14:dataBar>
          </x14:cfRule>
          <xm:sqref>AM9:AM22</xm:sqref>
        </x14:conditionalFormatting>
        <x14:conditionalFormatting xmlns:xm="http://schemas.microsoft.com/office/excel/2006/main">
          <x14:cfRule type="dataBar" id="{98AFD5E6-C55C-426B-800E-DC2B1A91BFEE}">
            <x14:dataBar minLength="0" maxLength="100" gradient="0">
              <x14:cfvo type="autoMin"/>
              <x14:cfvo type="autoMax"/>
              <x14:negativeFillColor rgb="FFFF0000"/>
              <x14:axisColor rgb="FF000000"/>
            </x14:dataBar>
          </x14:cfRule>
          <xm:sqref>AO11 AO17 AO14 AO20</xm:sqref>
        </x14:conditionalFormatting>
        <x14:conditionalFormatting xmlns:xm="http://schemas.microsoft.com/office/excel/2006/main">
          <x14:cfRule type="dataBar" id="{E131922B-435D-4151-AF3D-8FA802682106}">
            <x14:dataBar minLength="0" maxLength="100" gradient="0">
              <x14:cfvo type="autoMin"/>
              <x14:cfvo type="autoMax"/>
              <x14:negativeFillColor rgb="FFFF0000"/>
              <x14:axisColor rgb="FF000000"/>
            </x14:dataBar>
          </x14:cfRule>
          <xm:sqref>AO9:AO10</xm:sqref>
        </x14:conditionalFormatting>
        <x14:conditionalFormatting xmlns:xm="http://schemas.microsoft.com/office/excel/2006/main">
          <x14:cfRule type="dataBar" id="{80EDC499-D08B-417F-97DD-99ABDE553780}">
            <x14:dataBar minLength="0" maxLength="100" gradient="0">
              <x14:cfvo type="autoMin"/>
              <x14:cfvo type="autoMax"/>
              <x14:negativeFillColor rgb="FFFF0000"/>
              <x14:axisColor rgb="FF000000"/>
            </x14:dataBar>
          </x14:cfRule>
          <xm:sqref>AO9:AO22</xm:sqref>
        </x14:conditionalFormatting>
        <x14:conditionalFormatting xmlns:xm="http://schemas.microsoft.com/office/excel/2006/main">
          <x14:cfRule type="dataBar" id="{FDE772D5-0F07-4C99-84A7-87A031A6BA07}">
            <x14:dataBar minLength="0" maxLength="100" gradient="0">
              <x14:cfvo type="autoMin"/>
              <x14:cfvo type="autoMax"/>
              <x14:negativeFillColor rgb="FFFF0000"/>
              <x14:axisColor rgb="FF000000"/>
            </x14:dataBar>
          </x14:cfRule>
          <xm:sqref>AQ11 AQ17 AQ14 AQ20</xm:sqref>
        </x14:conditionalFormatting>
        <x14:conditionalFormatting xmlns:xm="http://schemas.microsoft.com/office/excel/2006/main">
          <x14:cfRule type="dataBar" id="{3EE78BB8-985F-4B47-8A70-6792223B2356}">
            <x14:dataBar minLength="0" maxLength="100" gradient="0">
              <x14:cfvo type="autoMin"/>
              <x14:cfvo type="autoMax"/>
              <x14:negativeFillColor rgb="FFFF0000"/>
              <x14:axisColor rgb="FF000000"/>
            </x14:dataBar>
          </x14:cfRule>
          <xm:sqref>AQ9:AQ10</xm:sqref>
        </x14:conditionalFormatting>
        <x14:conditionalFormatting xmlns:xm="http://schemas.microsoft.com/office/excel/2006/main">
          <x14:cfRule type="dataBar" id="{E08C7CAB-EA0A-48EC-9A07-7E97700AE719}">
            <x14:dataBar minLength="0" maxLength="100" gradient="0">
              <x14:cfvo type="autoMin"/>
              <x14:cfvo type="autoMax"/>
              <x14:negativeFillColor rgb="FFFF0000"/>
              <x14:axisColor rgb="FF000000"/>
            </x14:dataBar>
          </x14:cfRule>
          <xm:sqref>AQ9:AQ22</xm:sqref>
        </x14:conditionalFormatting>
        <x14:conditionalFormatting xmlns:xm="http://schemas.microsoft.com/office/excel/2006/main">
          <x14:cfRule type="dataBar" id="{BF2C4440-BF45-4E66-B84E-93988D6DA98A}">
            <x14:dataBar minLength="0" maxLength="100" gradient="0">
              <x14:cfvo type="autoMin"/>
              <x14:cfvo type="autoMax"/>
              <x14:negativeFillColor rgb="FFFF0000"/>
              <x14:axisColor rgb="FF000000"/>
            </x14:dataBar>
          </x14:cfRule>
          <xm:sqref>AS11 AS17 AS14 AS20</xm:sqref>
        </x14:conditionalFormatting>
        <x14:conditionalFormatting xmlns:xm="http://schemas.microsoft.com/office/excel/2006/main">
          <x14:cfRule type="dataBar" id="{3CFC4D78-6F7B-4965-A2AA-01A26795E716}">
            <x14:dataBar minLength="0" maxLength="100" gradient="0">
              <x14:cfvo type="autoMin"/>
              <x14:cfvo type="autoMax"/>
              <x14:negativeFillColor rgb="FFFF0000"/>
              <x14:axisColor rgb="FF000000"/>
            </x14:dataBar>
          </x14:cfRule>
          <xm:sqref>AS9:AS10</xm:sqref>
        </x14:conditionalFormatting>
        <x14:conditionalFormatting xmlns:xm="http://schemas.microsoft.com/office/excel/2006/main">
          <x14:cfRule type="dataBar" id="{9B2B80E6-BDD6-4526-BAFB-9D41692B2480}">
            <x14:dataBar minLength="0" maxLength="100" gradient="0">
              <x14:cfvo type="autoMin"/>
              <x14:cfvo type="autoMax"/>
              <x14:negativeFillColor rgb="FFFF0000"/>
              <x14:axisColor rgb="FF000000"/>
            </x14:dataBar>
          </x14:cfRule>
          <xm:sqref>AS9:AS22</xm:sqref>
        </x14:conditionalFormatting>
        <x14:conditionalFormatting xmlns:xm="http://schemas.microsoft.com/office/excel/2006/main">
          <x14:cfRule type="dataBar" id="{46995682-01F8-499A-B0DA-CBE7B2BBA423}">
            <x14:dataBar minLength="0" maxLength="100" gradient="0">
              <x14:cfvo type="autoMin"/>
              <x14:cfvo type="autoMax"/>
              <x14:negativeFillColor rgb="FFFF0000"/>
              <x14:axisColor rgb="FF000000"/>
            </x14:dataBar>
          </x14:cfRule>
          <xm:sqref>AU17 AU11 AU14 AU20</xm:sqref>
        </x14:conditionalFormatting>
        <x14:conditionalFormatting xmlns:xm="http://schemas.microsoft.com/office/excel/2006/main">
          <x14:cfRule type="dataBar" id="{B2609F5A-B452-4105-888E-1623B1D30E6C}">
            <x14:dataBar minLength="0" maxLength="100" gradient="0">
              <x14:cfvo type="autoMin"/>
              <x14:cfvo type="autoMax"/>
              <x14:negativeFillColor rgb="FFFF0000"/>
              <x14:axisColor rgb="FF000000"/>
            </x14:dataBar>
          </x14:cfRule>
          <xm:sqref>AU9:AU10</xm:sqref>
        </x14:conditionalFormatting>
        <x14:conditionalFormatting xmlns:xm="http://schemas.microsoft.com/office/excel/2006/main">
          <x14:cfRule type="dataBar" id="{529CE80A-A1C2-4D3F-A64D-9AC184D583C6}">
            <x14:dataBar minLength="0" maxLength="100" gradient="0">
              <x14:cfvo type="autoMin"/>
              <x14:cfvo type="autoMax"/>
              <x14:negativeFillColor rgb="FFFF0000"/>
              <x14:axisColor rgb="FF000000"/>
            </x14:dataBar>
          </x14:cfRule>
          <xm:sqref>AU9:AU22</xm:sqref>
        </x14:conditionalFormatting>
        <x14:conditionalFormatting xmlns:xm="http://schemas.microsoft.com/office/excel/2006/main">
          <x14:cfRule type="dataBar" id="{FB5D3A0B-88FB-43CD-B944-7AC87DC02833}">
            <x14:dataBar minLength="0" maxLength="100" gradient="0">
              <x14:cfvo type="autoMin"/>
              <x14:cfvo type="autoMax"/>
              <x14:negativeFillColor rgb="FFFF0000"/>
              <x14:axisColor rgb="FF000000"/>
            </x14:dataBar>
          </x14:cfRule>
          <xm:sqref>AW11 AW17 AW14 AW20</xm:sqref>
        </x14:conditionalFormatting>
        <x14:conditionalFormatting xmlns:xm="http://schemas.microsoft.com/office/excel/2006/main">
          <x14:cfRule type="dataBar" id="{A0E50BF3-1C14-4845-AD04-3B36C8ABDBC1}">
            <x14:dataBar minLength="0" maxLength="100" gradient="0">
              <x14:cfvo type="autoMin"/>
              <x14:cfvo type="autoMax"/>
              <x14:negativeFillColor rgb="FFFF0000"/>
              <x14:axisColor rgb="FF000000"/>
            </x14:dataBar>
          </x14:cfRule>
          <xm:sqref>AW9:AW10</xm:sqref>
        </x14:conditionalFormatting>
        <x14:conditionalFormatting xmlns:xm="http://schemas.microsoft.com/office/excel/2006/main">
          <x14:cfRule type="dataBar" id="{B2E3B13F-040F-4FD0-AE99-A4FA1C0B7E67}">
            <x14:dataBar minLength="0" maxLength="100" gradient="0">
              <x14:cfvo type="autoMin"/>
              <x14:cfvo type="autoMax"/>
              <x14:negativeFillColor rgb="FFFF0000"/>
              <x14:axisColor rgb="FF000000"/>
            </x14:dataBar>
          </x14:cfRule>
          <xm:sqref>AW9:AW22</xm:sqref>
        </x14:conditionalFormatting>
        <x14:conditionalFormatting xmlns:xm="http://schemas.microsoft.com/office/excel/2006/main">
          <x14:cfRule type="dataBar" id="{50BB9483-A9C7-414E-8658-CAE49A37E154}">
            <x14:dataBar minLength="0" maxLength="100" gradient="0">
              <x14:cfvo type="autoMin"/>
              <x14:cfvo type="autoMax"/>
              <x14:negativeFillColor rgb="FFFF0000"/>
              <x14:axisColor rgb="FF000000"/>
            </x14:dataBar>
          </x14:cfRule>
          <xm:sqref>AY17 AY11 AY14 AY20</xm:sqref>
        </x14:conditionalFormatting>
        <x14:conditionalFormatting xmlns:xm="http://schemas.microsoft.com/office/excel/2006/main">
          <x14:cfRule type="dataBar" id="{A40096EB-C43B-49D6-B312-7FA4708B8A7D}">
            <x14:dataBar minLength="0" maxLength="100" gradient="0">
              <x14:cfvo type="autoMin"/>
              <x14:cfvo type="autoMax"/>
              <x14:negativeFillColor rgb="FFFF0000"/>
              <x14:axisColor rgb="FF000000"/>
            </x14:dataBar>
          </x14:cfRule>
          <xm:sqref>AY9:AY10</xm:sqref>
        </x14:conditionalFormatting>
        <x14:conditionalFormatting xmlns:xm="http://schemas.microsoft.com/office/excel/2006/main">
          <x14:cfRule type="dataBar" id="{DC034847-C161-4718-85BE-AE5E4BFCCC03}">
            <x14:dataBar minLength="0" maxLength="100" gradient="0">
              <x14:cfvo type="autoMin"/>
              <x14:cfvo type="autoMax"/>
              <x14:negativeFillColor rgb="FFFF0000"/>
              <x14:axisColor rgb="FF000000"/>
            </x14:dataBar>
          </x14:cfRule>
          <xm:sqref>AY9:AY22</xm:sqref>
        </x14:conditionalFormatting>
        <x14:conditionalFormatting xmlns:xm="http://schemas.microsoft.com/office/excel/2006/main">
          <x14:cfRule type="dataBar" id="{3A2DA210-3D7D-41B8-8F85-12D91FB7B24C}">
            <x14:dataBar minLength="0" maxLength="100" gradient="0">
              <x14:cfvo type="autoMin"/>
              <x14:cfvo type="autoMax"/>
              <x14:negativeFillColor rgb="FFFF0000"/>
              <x14:axisColor rgb="FF000000"/>
            </x14:dataBar>
          </x14:cfRule>
          <xm:sqref>BA11 BA17 BA14 BA20</xm:sqref>
        </x14:conditionalFormatting>
        <x14:conditionalFormatting xmlns:xm="http://schemas.microsoft.com/office/excel/2006/main">
          <x14:cfRule type="dataBar" id="{C80469DB-DA48-4C5B-97A6-0C93AA96D0E7}">
            <x14:dataBar minLength="0" maxLength="100" gradient="0">
              <x14:cfvo type="autoMin"/>
              <x14:cfvo type="autoMax"/>
              <x14:negativeFillColor rgb="FFFF0000"/>
              <x14:axisColor rgb="FF000000"/>
            </x14:dataBar>
          </x14:cfRule>
          <xm:sqref>BA9:BA10</xm:sqref>
        </x14:conditionalFormatting>
        <x14:conditionalFormatting xmlns:xm="http://schemas.microsoft.com/office/excel/2006/main">
          <x14:cfRule type="dataBar" id="{5587837D-0614-4DB6-B06F-4E3EE50F5BA7}">
            <x14:dataBar minLength="0" maxLength="100" gradient="0">
              <x14:cfvo type="autoMin"/>
              <x14:cfvo type="autoMax"/>
              <x14:negativeFillColor rgb="FFFF0000"/>
              <x14:axisColor rgb="FF000000"/>
            </x14:dataBar>
          </x14:cfRule>
          <xm:sqref>BA9:BA22</xm:sqref>
        </x14:conditionalFormatting>
        <x14:conditionalFormatting xmlns:xm="http://schemas.microsoft.com/office/excel/2006/main">
          <x14:cfRule type="dataBar" id="{F8DA3286-8CE8-4B40-AF41-54CA18350790}">
            <x14:dataBar minLength="0" maxLength="100" gradient="0">
              <x14:cfvo type="autoMin"/>
              <x14:cfvo type="autoMax"/>
              <x14:negativeFillColor rgb="FFFF0000"/>
              <x14:axisColor rgb="FF000000"/>
            </x14:dataBar>
          </x14:cfRule>
          <xm:sqref>BC11 BC17 BC14 BC20</xm:sqref>
        </x14:conditionalFormatting>
        <x14:conditionalFormatting xmlns:xm="http://schemas.microsoft.com/office/excel/2006/main">
          <x14:cfRule type="dataBar" id="{5BF3CD0E-D325-43B6-9E68-4CDA78FF4D26}">
            <x14:dataBar minLength="0" maxLength="100" gradient="0">
              <x14:cfvo type="autoMin"/>
              <x14:cfvo type="autoMax"/>
              <x14:negativeFillColor rgb="FFFF0000"/>
              <x14:axisColor rgb="FF000000"/>
            </x14:dataBar>
          </x14:cfRule>
          <xm:sqref>BC9:BC10</xm:sqref>
        </x14:conditionalFormatting>
        <x14:conditionalFormatting xmlns:xm="http://schemas.microsoft.com/office/excel/2006/main">
          <x14:cfRule type="dataBar" id="{5C83DC14-F27F-4A91-BC2C-27DD801AE0F5}">
            <x14:dataBar minLength="0" maxLength="100" gradient="0">
              <x14:cfvo type="autoMin"/>
              <x14:cfvo type="autoMax"/>
              <x14:negativeFillColor rgb="FFFF0000"/>
              <x14:axisColor rgb="FF000000"/>
            </x14:dataBar>
          </x14:cfRule>
          <xm:sqref>BC9:BC22</xm:sqref>
        </x14:conditionalFormatting>
        <x14:conditionalFormatting xmlns:xm="http://schemas.microsoft.com/office/excel/2006/main">
          <x14:cfRule type="dataBar" id="{8E9A68C6-846D-424E-B548-45993B812CBF}">
            <x14:dataBar minLength="0" maxLength="100" gradient="0">
              <x14:cfvo type="autoMin"/>
              <x14:cfvo type="autoMax"/>
              <x14:negativeFillColor rgb="FFFF0000"/>
              <x14:axisColor rgb="FF000000"/>
            </x14:dataBar>
          </x14:cfRule>
          <xm:sqref>I12:I13</xm:sqref>
        </x14:conditionalFormatting>
        <x14:conditionalFormatting xmlns:xm="http://schemas.microsoft.com/office/excel/2006/main">
          <x14:cfRule type="dataBar" id="{E8D4A463-6A07-4E68-A4A2-D6B6F5530284}">
            <x14:dataBar minLength="0" maxLength="100" gradient="0">
              <x14:cfvo type="autoMin"/>
              <x14:cfvo type="autoMax"/>
              <x14:negativeFillColor rgb="FFFF0000"/>
              <x14:axisColor rgb="FF000000"/>
            </x14:dataBar>
          </x14:cfRule>
          <xm:sqref>I15:I16</xm:sqref>
        </x14:conditionalFormatting>
        <x14:conditionalFormatting xmlns:xm="http://schemas.microsoft.com/office/excel/2006/main">
          <x14:cfRule type="dataBar" id="{88AC03E1-E041-493B-8267-5FA174C590F1}">
            <x14:dataBar minLength="0" maxLength="100" gradient="0">
              <x14:cfvo type="autoMin"/>
              <x14:cfvo type="autoMax"/>
              <x14:negativeFillColor rgb="FFFF0000"/>
              <x14:axisColor rgb="FF000000"/>
            </x14:dataBar>
          </x14:cfRule>
          <xm:sqref>I18:I19</xm:sqref>
        </x14:conditionalFormatting>
        <x14:conditionalFormatting xmlns:xm="http://schemas.microsoft.com/office/excel/2006/main">
          <x14:cfRule type="dataBar" id="{7151CEFA-80FD-44CB-9AB8-3411A2EB0EAF}">
            <x14:dataBar minLength="0" maxLength="100" gradient="0">
              <x14:cfvo type="autoMin"/>
              <x14:cfvo type="autoMax"/>
              <x14:negativeFillColor rgb="FFFF0000"/>
              <x14:axisColor rgb="FF000000"/>
            </x14:dataBar>
          </x14:cfRule>
          <xm:sqref>I21:I22</xm:sqref>
        </x14:conditionalFormatting>
        <x14:conditionalFormatting xmlns:xm="http://schemas.microsoft.com/office/excel/2006/main">
          <x14:cfRule type="dataBar" id="{CE81B584-6FED-4148-B3F3-7A6D9A4CBDF0}">
            <x14:dataBar minLength="0" maxLength="100" gradient="0">
              <x14:cfvo type="autoMin"/>
              <x14:cfvo type="autoMax"/>
              <x14:negativeFillColor rgb="FFFF0000"/>
              <x14:axisColor rgb="FF000000"/>
            </x14:dataBar>
          </x14:cfRule>
          <xm:sqref>K12:K13</xm:sqref>
        </x14:conditionalFormatting>
        <x14:conditionalFormatting xmlns:xm="http://schemas.microsoft.com/office/excel/2006/main">
          <x14:cfRule type="dataBar" id="{18FA833B-2D68-43A6-93C7-9BCFBDF58215}">
            <x14:dataBar minLength="0" maxLength="100" gradient="0">
              <x14:cfvo type="autoMin"/>
              <x14:cfvo type="autoMax"/>
              <x14:negativeFillColor rgb="FFFF0000"/>
              <x14:axisColor rgb="FF000000"/>
            </x14:dataBar>
          </x14:cfRule>
          <xm:sqref>K12:K13</xm:sqref>
        </x14:conditionalFormatting>
        <x14:conditionalFormatting xmlns:xm="http://schemas.microsoft.com/office/excel/2006/main">
          <x14:cfRule type="dataBar" id="{D5485BC0-D32A-4592-878C-CEC74472030B}">
            <x14:dataBar minLength="0" maxLength="100" gradient="0">
              <x14:cfvo type="autoMin"/>
              <x14:cfvo type="autoMax"/>
              <x14:negativeFillColor rgb="FFFF0000"/>
              <x14:axisColor rgb="FF000000"/>
            </x14:dataBar>
          </x14:cfRule>
          <xm:sqref>K15:K16</xm:sqref>
        </x14:conditionalFormatting>
        <x14:conditionalFormatting xmlns:xm="http://schemas.microsoft.com/office/excel/2006/main">
          <x14:cfRule type="dataBar" id="{FF82D294-0FB6-40CF-B34D-2B89F097FA4D}">
            <x14:dataBar minLength="0" maxLength="100" gradient="0">
              <x14:cfvo type="autoMin"/>
              <x14:cfvo type="autoMax"/>
              <x14:negativeFillColor rgb="FFFF0000"/>
              <x14:axisColor rgb="FF000000"/>
            </x14:dataBar>
          </x14:cfRule>
          <xm:sqref>K15:K16</xm:sqref>
        </x14:conditionalFormatting>
        <x14:conditionalFormatting xmlns:xm="http://schemas.microsoft.com/office/excel/2006/main">
          <x14:cfRule type="dataBar" id="{4826F334-9C35-42EC-9969-DDC02A06B0CF}">
            <x14:dataBar minLength="0" maxLength="100" gradient="0">
              <x14:cfvo type="autoMin"/>
              <x14:cfvo type="autoMax"/>
              <x14:negativeFillColor rgb="FFFF0000"/>
              <x14:axisColor rgb="FF000000"/>
            </x14:dataBar>
          </x14:cfRule>
          <xm:sqref>K18:K19</xm:sqref>
        </x14:conditionalFormatting>
        <x14:conditionalFormatting xmlns:xm="http://schemas.microsoft.com/office/excel/2006/main">
          <x14:cfRule type="dataBar" id="{0079AB9B-7633-4508-BDE2-1B67E61DE136}">
            <x14:dataBar minLength="0" maxLength="100" gradient="0">
              <x14:cfvo type="autoMin"/>
              <x14:cfvo type="autoMax"/>
              <x14:negativeFillColor rgb="FFFF0000"/>
              <x14:axisColor rgb="FF000000"/>
            </x14:dataBar>
          </x14:cfRule>
          <xm:sqref>K18:K19</xm:sqref>
        </x14:conditionalFormatting>
        <x14:conditionalFormatting xmlns:xm="http://schemas.microsoft.com/office/excel/2006/main">
          <x14:cfRule type="dataBar" id="{2652B398-8F2F-4B58-89FF-7A125F4EA889}">
            <x14:dataBar minLength="0" maxLength="100" gradient="0">
              <x14:cfvo type="autoMin"/>
              <x14:cfvo type="autoMax"/>
              <x14:negativeFillColor rgb="FFFF0000"/>
              <x14:axisColor rgb="FF000000"/>
            </x14:dataBar>
          </x14:cfRule>
          <xm:sqref>K21:K22</xm:sqref>
        </x14:conditionalFormatting>
        <x14:conditionalFormatting xmlns:xm="http://schemas.microsoft.com/office/excel/2006/main">
          <x14:cfRule type="dataBar" id="{438B98C5-AA09-45A4-A8BB-9A9309401253}">
            <x14:dataBar minLength="0" maxLength="100" gradient="0">
              <x14:cfvo type="autoMin"/>
              <x14:cfvo type="autoMax"/>
              <x14:negativeFillColor rgb="FFFF0000"/>
              <x14:axisColor rgb="FF000000"/>
            </x14:dataBar>
          </x14:cfRule>
          <xm:sqref>K21:K22</xm:sqref>
        </x14:conditionalFormatting>
        <x14:conditionalFormatting xmlns:xm="http://schemas.microsoft.com/office/excel/2006/main">
          <x14:cfRule type="dataBar" id="{FAEDB54B-9F90-40D6-8358-B78E1924507A}">
            <x14:dataBar minLength="0" maxLength="100" gradient="0">
              <x14:cfvo type="autoMin"/>
              <x14:cfvo type="autoMax"/>
              <x14:negativeFillColor rgb="FFFF0000"/>
              <x14:axisColor rgb="FF000000"/>
            </x14:dataBar>
          </x14:cfRule>
          <xm:sqref>M12:M13</xm:sqref>
        </x14:conditionalFormatting>
        <x14:conditionalFormatting xmlns:xm="http://schemas.microsoft.com/office/excel/2006/main">
          <x14:cfRule type="dataBar" id="{C4A61577-3467-40E6-9893-C5EA9AE391D5}">
            <x14:dataBar minLength="0" maxLength="100" gradient="0">
              <x14:cfvo type="autoMin"/>
              <x14:cfvo type="autoMax"/>
              <x14:negativeFillColor rgb="FFFF0000"/>
              <x14:axisColor rgb="FF000000"/>
            </x14:dataBar>
          </x14:cfRule>
          <xm:sqref>M15:M16</xm:sqref>
        </x14:conditionalFormatting>
        <x14:conditionalFormatting xmlns:xm="http://schemas.microsoft.com/office/excel/2006/main">
          <x14:cfRule type="dataBar" id="{772A3ABF-93ED-4935-A21F-70E7A0D82DCB}">
            <x14:dataBar minLength="0" maxLength="100" gradient="0">
              <x14:cfvo type="autoMin"/>
              <x14:cfvo type="autoMax"/>
              <x14:negativeFillColor rgb="FFFF0000"/>
              <x14:axisColor rgb="FF000000"/>
            </x14:dataBar>
          </x14:cfRule>
          <xm:sqref>M18:M19</xm:sqref>
        </x14:conditionalFormatting>
        <x14:conditionalFormatting xmlns:xm="http://schemas.microsoft.com/office/excel/2006/main">
          <x14:cfRule type="dataBar" id="{7D86880F-7AF8-4B58-811C-99C7593DD84F}">
            <x14:dataBar minLength="0" maxLength="100" gradient="0">
              <x14:cfvo type="autoMin"/>
              <x14:cfvo type="autoMax"/>
              <x14:negativeFillColor rgb="FFFF0000"/>
              <x14:axisColor rgb="FF000000"/>
            </x14:dataBar>
          </x14:cfRule>
          <xm:sqref>M21:M22</xm:sqref>
        </x14:conditionalFormatting>
        <x14:conditionalFormatting xmlns:xm="http://schemas.microsoft.com/office/excel/2006/main">
          <x14:cfRule type="dataBar" id="{0078249A-19B7-4CCC-A4D2-4A51DA6FE390}">
            <x14:dataBar minLength="0" maxLength="100" gradient="0">
              <x14:cfvo type="autoMin"/>
              <x14:cfvo type="autoMax"/>
              <x14:negativeFillColor rgb="FFFF0000"/>
              <x14:axisColor rgb="FF000000"/>
            </x14:dataBar>
          </x14:cfRule>
          <xm:sqref>O12:O13</xm:sqref>
        </x14:conditionalFormatting>
        <x14:conditionalFormatting xmlns:xm="http://schemas.microsoft.com/office/excel/2006/main">
          <x14:cfRule type="dataBar" id="{75C7DE9F-C4B4-4462-8A19-DBFAD4DF180A}">
            <x14:dataBar minLength="0" maxLength="100" gradient="0">
              <x14:cfvo type="autoMin"/>
              <x14:cfvo type="autoMax"/>
              <x14:negativeFillColor rgb="FFFF0000"/>
              <x14:axisColor rgb="FF000000"/>
            </x14:dataBar>
          </x14:cfRule>
          <xm:sqref>O15:O16</xm:sqref>
        </x14:conditionalFormatting>
        <x14:conditionalFormatting xmlns:xm="http://schemas.microsoft.com/office/excel/2006/main">
          <x14:cfRule type="dataBar" id="{27A1368F-4738-4308-A43A-C938C99863A3}">
            <x14:dataBar minLength="0" maxLength="100" gradient="0">
              <x14:cfvo type="autoMin"/>
              <x14:cfvo type="autoMax"/>
              <x14:negativeFillColor rgb="FFFF0000"/>
              <x14:axisColor rgb="FF000000"/>
            </x14:dataBar>
          </x14:cfRule>
          <xm:sqref>O18:O19</xm:sqref>
        </x14:conditionalFormatting>
        <x14:conditionalFormatting xmlns:xm="http://schemas.microsoft.com/office/excel/2006/main">
          <x14:cfRule type="dataBar" id="{40D12176-2E2B-4B3B-B105-53C63B5ECD14}">
            <x14:dataBar minLength="0" maxLength="100" gradient="0">
              <x14:cfvo type="autoMin"/>
              <x14:cfvo type="autoMax"/>
              <x14:negativeFillColor rgb="FFFF0000"/>
              <x14:axisColor rgb="FF000000"/>
            </x14:dataBar>
          </x14:cfRule>
          <xm:sqref>O21:O22</xm:sqref>
        </x14:conditionalFormatting>
        <x14:conditionalFormatting xmlns:xm="http://schemas.microsoft.com/office/excel/2006/main">
          <x14:cfRule type="dataBar" id="{4BCD289B-82A4-4668-B38E-F015893AEFF3}">
            <x14:dataBar minLength="0" maxLength="100" gradient="0">
              <x14:cfvo type="autoMin"/>
              <x14:cfvo type="autoMax"/>
              <x14:negativeFillColor rgb="FFFF0000"/>
              <x14:axisColor rgb="FF000000"/>
            </x14:dataBar>
          </x14:cfRule>
          <xm:sqref>Q12:Q13</xm:sqref>
        </x14:conditionalFormatting>
        <x14:conditionalFormatting xmlns:xm="http://schemas.microsoft.com/office/excel/2006/main">
          <x14:cfRule type="dataBar" id="{EC3B5512-C7EE-4801-AF27-9CC98783DB1D}">
            <x14:dataBar minLength="0" maxLength="100" gradient="0">
              <x14:cfvo type="autoMin"/>
              <x14:cfvo type="autoMax"/>
              <x14:negativeFillColor rgb="FFFF0000"/>
              <x14:axisColor rgb="FF000000"/>
            </x14:dataBar>
          </x14:cfRule>
          <xm:sqref>Q15:Q16</xm:sqref>
        </x14:conditionalFormatting>
        <x14:conditionalFormatting xmlns:xm="http://schemas.microsoft.com/office/excel/2006/main">
          <x14:cfRule type="dataBar" id="{33B9C2E8-D7B7-4937-B674-C3CEDA279169}">
            <x14:dataBar minLength="0" maxLength="100" gradient="0">
              <x14:cfvo type="autoMin"/>
              <x14:cfvo type="autoMax"/>
              <x14:negativeFillColor rgb="FFFF0000"/>
              <x14:axisColor rgb="FF000000"/>
            </x14:dataBar>
          </x14:cfRule>
          <xm:sqref>Q18:Q19</xm:sqref>
        </x14:conditionalFormatting>
        <x14:conditionalFormatting xmlns:xm="http://schemas.microsoft.com/office/excel/2006/main">
          <x14:cfRule type="dataBar" id="{F4D14702-EEE7-4D49-BB39-1D6B9DE81C98}">
            <x14:dataBar minLength="0" maxLength="100" gradient="0">
              <x14:cfvo type="autoMin"/>
              <x14:cfvo type="autoMax"/>
              <x14:negativeFillColor rgb="FFFF0000"/>
              <x14:axisColor rgb="FF000000"/>
            </x14:dataBar>
          </x14:cfRule>
          <xm:sqref>Q21:Q22</xm:sqref>
        </x14:conditionalFormatting>
        <x14:conditionalFormatting xmlns:xm="http://schemas.microsoft.com/office/excel/2006/main">
          <x14:cfRule type="dataBar" id="{6CAE17C5-BFB3-40AE-8202-2EA7A3CD15D0}">
            <x14:dataBar minLength="0" maxLength="100" gradient="0">
              <x14:cfvo type="autoMin"/>
              <x14:cfvo type="autoMax"/>
              <x14:negativeFillColor rgb="FFFF0000"/>
              <x14:axisColor rgb="FF000000"/>
            </x14:dataBar>
          </x14:cfRule>
          <xm:sqref>S12:S13</xm:sqref>
        </x14:conditionalFormatting>
        <x14:conditionalFormatting xmlns:xm="http://schemas.microsoft.com/office/excel/2006/main">
          <x14:cfRule type="dataBar" id="{32D4DBC0-C517-4C9B-960A-4128D92B5173}">
            <x14:dataBar minLength="0" maxLength="100" gradient="0">
              <x14:cfvo type="autoMin"/>
              <x14:cfvo type="autoMax"/>
              <x14:negativeFillColor rgb="FFFF0000"/>
              <x14:axisColor rgb="FF000000"/>
            </x14:dataBar>
          </x14:cfRule>
          <xm:sqref>S12:S13</xm:sqref>
        </x14:conditionalFormatting>
        <x14:conditionalFormatting xmlns:xm="http://schemas.microsoft.com/office/excel/2006/main">
          <x14:cfRule type="dataBar" id="{7AD1FCD2-4CD6-455F-8E2E-386BAFA55D2C}">
            <x14:dataBar minLength="0" maxLength="100" gradient="0">
              <x14:cfvo type="autoMin"/>
              <x14:cfvo type="autoMax"/>
              <x14:negativeFillColor rgb="FFFF0000"/>
              <x14:axisColor rgb="FF000000"/>
            </x14:dataBar>
          </x14:cfRule>
          <xm:sqref>S15:S16</xm:sqref>
        </x14:conditionalFormatting>
        <x14:conditionalFormatting xmlns:xm="http://schemas.microsoft.com/office/excel/2006/main">
          <x14:cfRule type="dataBar" id="{8BA1DFAB-6048-4289-99A5-537DA799E2C8}">
            <x14:dataBar minLength="0" maxLength="100" gradient="0">
              <x14:cfvo type="autoMin"/>
              <x14:cfvo type="autoMax"/>
              <x14:negativeFillColor rgb="FFFF0000"/>
              <x14:axisColor rgb="FF000000"/>
            </x14:dataBar>
          </x14:cfRule>
          <xm:sqref>S15:S16</xm:sqref>
        </x14:conditionalFormatting>
        <x14:conditionalFormatting xmlns:xm="http://schemas.microsoft.com/office/excel/2006/main">
          <x14:cfRule type="dataBar" id="{A1137C57-8559-4CF8-9A34-184E2202C3E0}">
            <x14:dataBar minLength="0" maxLength="100" gradient="0">
              <x14:cfvo type="autoMin"/>
              <x14:cfvo type="autoMax"/>
              <x14:negativeFillColor rgb="FFFF0000"/>
              <x14:axisColor rgb="FF000000"/>
            </x14:dataBar>
          </x14:cfRule>
          <xm:sqref>S18:S19</xm:sqref>
        </x14:conditionalFormatting>
        <x14:conditionalFormatting xmlns:xm="http://schemas.microsoft.com/office/excel/2006/main">
          <x14:cfRule type="dataBar" id="{9C6273A0-D15C-4FFE-8730-37C9E327FA96}">
            <x14:dataBar minLength="0" maxLength="100" gradient="0">
              <x14:cfvo type="autoMin"/>
              <x14:cfvo type="autoMax"/>
              <x14:negativeFillColor rgb="FFFF0000"/>
              <x14:axisColor rgb="FF000000"/>
            </x14:dataBar>
          </x14:cfRule>
          <xm:sqref>S18:S19</xm:sqref>
        </x14:conditionalFormatting>
        <x14:conditionalFormatting xmlns:xm="http://schemas.microsoft.com/office/excel/2006/main">
          <x14:cfRule type="dataBar" id="{65C372DB-802A-4255-BADD-C8D87B0B7638}">
            <x14:dataBar minLength="0" maxLength="100" gradient="0">
              <x14:cfvo type="autoMin"/>
              <x14:cfvo type="autoMax"/>
              <x14:negativeFillColor rgb="FFFF0000"/>
              <x14:axisColor rgb="FF000000"/>
            </x14:dataBar>
          </x14:cfRule>
          <xm:sqref>S21:S22</xm:sqref>
        </x14:conditionalFormatting>
        <x14:conditionalFormatting xmlns:xm="http://schemas.microsoft.com/office/excel/2006/main">
          <x14:cfRule type="dataBar" id="{2671C56D-0831-490E-A231-6C4918EFF1D0}">
            <x14:dataBar minLength="0" maxLength="100" gradient="0">
              <x14:cfvo type="autoMin"/>
              <x14:cfvo type="autoMax"/>
              <x14:negativeFillColor rgb="FFFF0000"/>
              <x14:axisColor rgb="FF000000"/>
            </x14:dataBar>
          </x14:cfRule>
          <xm:sqref>S21:S22</xm:sqref>
        </x14:conditionalFormatting>
        <x14:conditionalFormatting xmlns:xm="http://schemas.microsoft.com/office/excel/2006/main">
          <x14:cfRule type="dataBar" id="{E7ED55FE-D87F-4A92-9171-BBC9832CEA56}">
            <x14:dataBar minLength="0" maxLength="100" gradient="0">
              <x14:cfvo type="autoMin"/>
              <x14:cfvo type="autoMax"/>
              <x14:negativeFillColor rgb="FFFF0000"/>
              <x14:axisColor rgb="FF000000"/>
            </x14:dataBar>
          </x14:cfRule>
          <xm:sqref>U11 U17 U14 U20</xm:sqref>
        </x14:conditionalFormatting>
        <x14:conditionalFormatting xmlns:xm="http://schemas.microsoft.com/office/excel/2006/main">
          <x14:cfRule type="dataBar" id="{4C0979C0-0D32-4630-B81B-C070B94018A9}">
            <x14:dataBar minLength="0" maxLength="100" gradient="0">
              <x14:cfvo type="autoMin"/>
              <x14:cfvo type="autoMax"/>
              <x14:negativeFillColor rgb="FFFF0000"/>
              <x14:axisColor rgb="FF000000"/>
            </x14:dataBar>
          </x14:cfRule>
          <xm:sqref>U9:U10</xm:sqref>
        </x14:conditionalFormatting>
        <x14:conditionalFormatting xmlns:xm="http://schemas.microsoft.com/office/excel/2006/main">
          <x14:cfRule type="dataBar" id="{CCD3F35F-F72A-4D27-B230-E069CCAD3A8A}">
            <x14:dataBar minLength="0" maxLength="100" gradient="0">
              <x14:cfvo type="autoMin"/>
              <x14:cfvo type="autoMax"/>
              <x14:negativeFillColor rgb="FFFF0000"/>
              <x14:axisColor rgb="FF000000"/>
            </x14:dataBar>
          </x14:cfRule>
          <xm:sqref>U9:U22</xm:sqref>
        </x14:conditionalFormatting>
        <x14:conditionalFormatting xmlns:xm="http://schemas.microsoft.com/office/excel/2006/main">
          <x14:cfRule type="dataBar" id="{9B769BA9-7D88-44AD-9B3A-0418A4517152}">
            <x14:dataBar minLength="0" maxLength="100" gradient="0">
              <x14:cfvo type="autoMin"/>
              <x14:cfvo type="autoMax"/>
              <x14:negativeFillColor rgb="FFFF0000"/>
              <x14:axisColor rgb="FF000000"/>
            </x14:dataBar>
          </x14:cfRule>
          <xm:sqref>U12:U13</xm:sqref>
        </x14:conditionalFormatting>
        <x14:conditionalFormatting xmlns:xm="http://schemas.microsoft.com/office/excel/2006/main">
          <x14:cfRule type="dataBar" id="{D7964331-56B3-4C9C-9661-22A1FE547484}">
            <x14:dataBar minLength="0" maxLength="100" gradient="0">
              <x14:cfvo type="autoMin"/>
              <x14:cfvo type="autoMax"/>
              <x14:negativeFillColor rgb="FFFF0000"/>
              <x14:axisColor rgb="FF000000"/>
            </x14:dataBar>
          </x14:cfRule>
          <xm:sqref>U15:U16</xm:sqref>
        </x14:conditionalFormatting>
        <x14:conditionalFormatting xmlns:xm="http://schemas.microsoft.com/office/excel/2006/main">
          <x14:cfRule type="dataBar" id="{9E23A826-4D26-4660-A192-0A0705D7E18D}">
            <x14:dataBar minLength="0" maxLength="100" gradient="0">
              <x14:cfvo type="autoMin"/>
              <x14:cfvo type="autoMax"/>
              <x14:negativeFillColor rgb="FFFF0000"/>
              <x14:axisColor rgb="FF000000"/>
            </x14:dataBar>
          </x14:cfRule>
          <xm:sqref>U18:U19</xm:sqref>
        </x14:conditionalFormatting>
        <x14:conditionalFormatting xmlns:xm="http://schemas.microsoft.com/office/excel/2006/main">
          <x14:cfRule type="dataBar" id="{2E2AF105-F75C-4977-B2DE-843738E54BE1}">
            <x14:dataBar minLength="0" maxLength="100" gradient="0">
              <x14:cfvo type="autoMin"/>
              <x14:cfvo type="autoMax"/>
              <x14:negativeFillColor rgb="FFFF0000"/>
              <x14:axisColor rgb="FF000000"/>
            </x14:dataBar>
          </x14:cfRule>
          <xm:sqref>U21:U22</xm:sqref>
        </x14:conditionalFormatting>
        <x14:conditionalFormatting xmlns:xm="http://schemas.microsoft.com/office/excel/2006/main">
          <x14:cfRule type="dataBar" id="{3BC05C83-5FD1-4F83-8181-5662B85F2C6B}">
            <x14:dataBar minLength="0" maxLength="100" gradient="0">
              <x14:cfvo type="autoMin"/>
              <x14:cfvo type="autoMax"/>
              <x14:negativeFillColor rgb="FFFF0000"/>
              <x14:axisColor rgb="FF000000"/>
            </x14:dataBar>
          </x14:cfRule>
          <xm:sqref>W12:W13</xm:sqref>
        </x14:conditionalFormatting>
        <x14:conditionalFormatting xmlns:xm="http://schemas.microsoft.com/office/excel/2006/main">
          <x14:cfRule type="dataBar" id="{72655AE3-ACB3-425E-B7AD-E13E87665FAA}">
            <x14:dataBar minLength="0" maxLength="100" gradient="0">
              <x14:cfvo type="autoMin"/>
              <x14:cfvo type="autoMax"/>
              <x14:negativeFillColor rgb="FFFF0000"/>
              <x14:axisColor rgb="FF000000"/>
            </x14:dataBar>
          </x14:cfRule>
          <xm:sqref>W15:W16</xm:sqref>
        </x14:conditionalFormatting>
        <x14:conditionalFormatting xmlns:xm="http://schemas.microsoft.com/office/excel/2006/main">
          <x14:cfRule type="dataBar" id="{579071CB-A8FC-4780-87B7-C221BBC79AC3}">
            <x14:dataBar minLength="0" maxLength="100" gradient="0">
              <x14:cfvo type="autoMin"/>
              <x14:cfvo type="autoMax"/>
              <x14:negativeFillColor rgb="FFFF0000"/>
              <x14:axisColor rgb="FF000000"/>
            </x14:dataBar>
          </x14:cfRule>
          <xm:sqref>W18:W19</xm:sqref>
        </x14:conditionalFormatting>
        <x14:conditionalFormatting xmlns:xm="http://schemas.microsoft.com/office/excel/2006/main">
          <x14:cfRule type="dataBar" id="{2F110019-13F7-4F2B-B7B9-F2F9F7E62396}">
            <x14:dataBar minLength="0" maxLength="100" gradient="0">
              <x14:cfvo type="autoMin"/>
              <x14:cfvo type="autoMax"/>
              <x14:negativeFillColor rgb="FFFF0000"/>
              <x14:axisColor rgb="FF000000"/>
            </x14:dataBar>
          </x14:cfRule>
          <xm:sqref>W21:W22</xm:sqref>
        </x14:conditionalFormatting>
        <x14:conditionalFormatting xmlns:xm="http://schemas.microsoft.com/office/excel/2006/main">
          <x14:cfRule type="dataBar" id="{817828FE-3749-4E00-B57E-AF4FAAF9B8E3}">
            <x14:dataBar minLength="0" maxLength="100" gradient="0">
              <x14:cfvo type="autoMin"/>
              <x14:cfvo type="autoMax"/>
              <x14:negativeFillColor rgb="FFFF0000"/>
              <x14:axisColor rgb="FF000000"/>
            </x14:dataBar>
          </x14:cfRule>
          <xm:sqref>Y12:Y13</xm:sqref>
        </x14:conditionalFormatting>
        <x14:conditionalFormatting xmlns:xm="http://schemas.microsoft.com/office/excel/2006/main">
          <x14:cfRule type="dataBar" id="{1CECD2FE-5B07-4754-92BB-287E9FE628CA}">
            <x14:dataBar minLength="0" maxLength="100" gradient="0">
              <x14:cfvo type="autoMin"/>
              <x14:cfvo type="autoMax"/>
              <x14:negativeFillColor rgb="FFFF0000"/>
              <x14:axisColor rgb="FF000000"/>
            </x14:dataBar>
          </x14:cfRule>
          <xm:sqref>Y15:Y16</xm:sqref>
        </x14:conditionalFormatting>
        <x14:conditionalFormatting xmlns:xm="http://schemas.microsoft.com/office/excel/2006/main">
          <x14:cfRule type="dataBar" id="{F1E29D47-71B3-4740-BD04-8FDD81438A71}">
            <x14:dataBar minLength="0" maxLength="100" gradient="0">
              <x14:cfvo type="autoMin"/>
              <x14:cfvo type="autoMax"/>
              <x14:negativeFillColor rgb="FFFF0000"/>
              <x14:axisColor rgb="FF000000"/>
            </x14:dataBar>
          </x14:cfRule>
          <xm:sqref>Y18:Y19</xm:sqref>
        </x14:conditionalFormatting>
        <x14:conditionalFormatting xmlns:xm="http://schemas.microsoft.com/office/excel/2006/main">
          <x14:cfRule type="dataBar" id="{B7F9B25E-6F94-41BD-AF40-DC0FFB22C8AF}">
            <x14:dataBar minLength="0" maxLength="100" gradient="0">
              <x14:cfvo type="autoMin"/>
              <x14:cfvo type="autoMax"/>
              <x14:negativeFillColor rgb="FFFF0000"/>
              <x14:axisColor rgb="FF000000"/>
            </x14:dataBar>
          </x14:cfRule>
          <xm:sqref>Y21:Y22</xm:sqref>
        </x14:conditionalFormatting>
        <x14:conditionalFormatting xmlns:xm="http://schemas.microsoft.com/office/excel/2006/main">
          <x14:cfRule type="dataBar" id="{9BEB78A1-CC55-45B7-9054-7AD4B0E1409D}">
            <x14:dataBar minLength="0" maxLength="100" gradient="0">
              <x14:cfvo type="autoMin"/>
              <x14:cfvo type="autoMax"/>
              <x14:negativeFillColor rgb="FFFF0000"/>
              <x14:axisColor rgb="FF000000"/>
            </x14:dataBar>
          </x14:cfRule>
          <xm:sqref>AA12:AA13</xm:sqref>
        </x14:conditionalFormatting>
        <x14:conditionalFormatting xmlns:xm="http://schemas.microsoft.com/office/excel/2006/main">
          <x14:cfRule type="dataBar" id="{D16DDD90-4E10-4089-8B5E-F46AB1CA3BE1}">
            <x14:dataBar minLength="0" maxLength="100" gradient="0">
              <x14:cfvo type="autoMin"/>
              <x14:cfvo type="autoMax"/>
              <x14:negativeFillColor rgb="FFFF0000"/>
              <x14:axisColor rgb="FF000000"/>
            </x14:dataBar>
          </x14:cfRule>
          <xm:sqref>AA15:AA16</xm:sqref>
        </x14:conditionalFormatting>
        <x14:conditionalFormatting xmlns:xm="http://schemas.microsoft.com/office/excel/2006/main">
          <x14:cfRule type="dataBar" id="{72FA3AF3-5C3C-4317-8370-8D069F8F08D1}">
            <x14:dataBar minLength="0" maxLength="100" gradient="0">
              <x14:cfvo type="autoMin"/>
              <x14:cfvo type="autoMax"/>
              <x14:negativeFillColor rgb="FFFF0000"/>
              <x14:axisColor rgb="FF000000"/>
            </x14:dataBar>
          </x14:cfRule>
          <xm:sqref>AA18:AA19</xm:sqref>
        </x14:conditionalFormatting>
        <x14:conditionalFormatting xmlns:xm="http://schemas.microsoft.com/office/excel/2006/main">
          <x14:cfRule type="dataBar" id="{55571774-0994-45BD-97C6-AF301ECB143F}">
            <x14:dataBar minLength="0" maxLength="100" gradient="0">
              <x14:cfvo type="autoMin"/>
              <x14:cfvo type="autoMax"/>
              <x14:negativeFillColor rgb="FFFF0000"/>
              <x14:axisColor rgb="FF000000"/>
            </x14:dataBar>
          </x14:cfRule>
          <xm:sqref>AA21:AA22</xm:sqref>
        </x14:conditionalFormatting>
        <x14:conditionalFormatting xmlns:xm="http://schemas.microsoft.com/office/excel/2006/main">
          <x14:cfRule type="dataBar" id="{3C90AEBA-3F83-4F41-B273-4D5702CBE48A}">
            <x14:dataBar minLength="0" maxLength="100" gradient="0">
              <x14:cfvo type="autoMin"/>
              <x14:cfvo type="autoMax"/>
              <x14:negativeFillColor rgb="FFFF0000"/>
              <x14:axisColor rgb="FF000000"/>
            </x14:dataBar>
          </x14:cfRule>
          <xm:sqref>AC12:AC13</xm:sqref>
        </x14:conditionalFormatting>
        <x14:conditionalFormatting xmlns:xm="http://schemas.microsoft.com/office/excel/2006/main">
          <x14:cfRule type="dataBar" id="{9CBEE168-FA2E-46E7-88A6-B3A22C3836FC}">
            <x14:dataBar minLength="0" maxLength="100" gradient="0">
              <x14:cfvo type="autoMin"/>
              <x14:cfvo type="autoMax"/>
              <x14:negativeFillColor rgb="FFFF0000"/>
              <x14:axisColor rgb="FF000000"/>
            </x14:dataBar>
          </x14:cfRule>
          <xm:sqref>AC15:AC16</xm:sqref>
        </x14:conditionalFormatting>
        <x14:conditionalFormatting xmlns:xm="http://schemas.microsoft.com/office/excel/2006/main">
          <x14:cfRule type="dataBar" id="{E2D1CBC0-4502-4130-8C2D-680DA4B81A04}">
            <x14:dataBar minLength="0" maxLength="100" gradient="0">
              <x14:cfvo type="autoMin"/>
              <x14:cfvo type="autoMax"/>
              <x14:negativeFillColor rgb="FFFF0000"/>
              <x14:axisColor rgb="FF000000"/>
            </x14:dataBar>
          </x14:cfRule>
          <xm:sqref>AC18:AC19</xm:sqref>
        </x14:conditionalFormatting>
        <x14:conditionalFormatting xmlns:xm="http://schemas.microsoft.com/office/excel/2006/main">
          <x14:cfRule type="dataBar" id="{07E95C8E-19D3-4D83-B043-10A81F468106}">
            <x14:dataBar minLength="0" maxLength="100" gradient="0">
              <x14:cfvo type="autoMin"/>
              <x14:cfvo type="autoMax"/>
              <x14:negativeFillColor rgb="FFFF0000"/>
              <x14:axisColor rgb="FF000000"/>
            </x14:dataBar>
          </x14:cfRule>
          <xm:sqref>AC21:AC22</xm:sqref>
        </x14:conditionalFormatting>
        <x14:conditionalFormatting xmlns:xm="http://schemas.microsoft.com/office/excel/2006/main">
          <x14:cfRule type="dataBar" id="{F57DAB64-883E-435C-BB6C-BC1277F4986C}">
            <x14:dataBar minLength="0" maxLength="100" gradient="0">
              <x14:cfvo type="autoMin"/>
              <x14:cfvo type="autoMax"/>
              <x14:negativeFillColor rgb="FFFF0000"/>
              <x14:axisColor rgb="FF000000"/>
            </x14:dataBar>
          </x14:cfRule>
          <xm:sqref>AE12:AE13</xm:sqref>
        </x14:conditionalFormatting>
        <x14:conditionalFormatting xmlns:xm="http://schemas.microsoft.com/office/excel/2006/main">
          <x14:cfRule type="dataBar" id="{AB4C1185-0BB5-434C-9A1E-84880CB5CBF2}">
            <x14:dataBar minLength="0" maxLength="100" gradient="0">
              <x14:cfvo type="autoMin"/>
              <x14:cfvo type="autoMax"/>
              <x14:negativeFillColor rgb="FFFF0000"/>
              <x14:axisColor rgb="FF000000"/>
            </x14:dataBar>
          </x14:cfRule>
          <xm:sqref>AE15:AE16</xm:sqref>
        </x14:conditionalFormatting>
        <x14:conditionalFormatting xmlns:xm="http://schemas.microsoft.com/office/excel/2006/main">
          <x14:cfRule type="dataBar" id="{ED6FA199-7F64-4297-9DAE-2BB2DCD9A86A}">
            <x14:dataBar minLength="0" maxLength="100" gradient="0">
              <x14:cfvo type="autoMin"/>
              <x14:cfvo type="autoMax"/>
              <x14:negativeFillColor rgb="FFFF0000"/>
              <x14:axisColor rgb="FF000000"/>
            </x14:dataBar>
          </x14:cfRule>
          <xm:sqref>AE18:AE19</xm:sqref>
        </x14:conditionalFormatting>
        <x14:conditionalFormatting xmlns:xm="http://schemas.microsoft.com/office/excel/2006/main">
          <x14:cfRule type="dataBar" id="{3D99379C-A33C-41D1-84D8-13D4348636E8}">
            <x14:dataBar minLength="0" maxLength="100" gradient="0">
              <x14:cfvo type="autoMin"/>
              <x14:cfvo type="autoMax"/>
              <x14:negativeFillColor rgb="FFFF0000"/>
              <x14:axisColor rgb="FF000000"/>
            </x14:dataBar>
          </x14:cfRule>
          <xm:sqref>AE21:AE22</xm:sqref>
        </x14:conditionalFormatting>
        <x14:conditionalFormatting xmlns:xm="http://schemas.microsoft.com/office/excel/2006/main">
          <x14:cfRule type="dataBar" id="{BB660CD8-9612-45C1-B2A9-8C5096CAAEA8}">
            <x14:dataBar minLength="0" maxLength="100" gradient="0">
              <x14:cfvo type="autoMin"/>
              <x14:cfvo type="autoMax"/>
              <x14:negativeFillColor rgb="FFFF0000"/>
              <x14:axisColor rgb="FF000000"/>
            </x14:dataBar>
          </x14:cfRule>
          <xm:sqref>AG12:AG13</xm:sqref>
        </x14:conditionalFormatting>
        <x14:conditionalFormatting xmlns:xm="http://schemas.microsoft.com/office/excel/2006/main">
          <x14:cfRule type="dataBar" id="{045045C9-497D-400B-8BF3-1360DBF8DEDA}">
            <x14:dataBar minLength="0" maxLength="100" gradient="0">
              <x14:cfvo type="autoMin"/>
              <x14:cfvo type="autoMax"/>
              <x14:negativeFillColor rgb="FFFF0000"/>
              <x14:axisColor rgb="FF000000"/>
            </x14:dataBar>
          </x14:cfRule>
          <xm:sqref>AG15:AG16</xm:sqref>
        </x14:conditionalFormatting>
        <x14:conditionalFormatting xmlns:xm="http://schemas.microsoft.com/office/excel/2006/main">
          <x14:cfRule type="dataBar" id="{9CE40886-C6E4-4EC5-974E-FFDBE9A8BEF8}">
            <x14:dataBar minLength="0" maxLength="100" gradient="0">
              <x14:cfvo type="autoMin"/>
              <x14:cfvo type="autoMax"/>
              <x14:negativeFillColor rgb="FFFF0000"/>
              <x14:axisColor rgb="FF000000"/>
            </x14:dataBar>
          </x14:cfRule>
          <xm:sqref>AG18:AG19</xm:sqref>
        </x14:conditionalFormatting>
        <x14:conditionalFormatting xmlns:xm="http://schemas.microsoft.com/office/excel/2006/main">
          <x14:cfRule type="dataBar" id="{36F097CA-95EE-4A5A-A070-37D669327219}">
            <x14:dataBar minLength="0" maxLength="100" gradient="0">
              <x14:cfvo type="autoMin"/>
              <x14:cfvo type="autoMax"/>
              <x14:negativeFillColor rgb="FFFF0000"/>
              <x14:axisColor rgb="FF000000"/>
            </x14:dataBar>
          </x14:cfRule>
          <xm:sqref>AG21:AG22</xm:sqref>
        </x14:conditionalFormatting>
        <x14:conditionalFormatting xmlns:xm="http://schemas.microsoft.com/office/excel/2006/main">
          <x14:cfRule type="dataBar" id="{2C4545D6-E82A-4EAE-84AF-3A0F855B64A3}">
            <x14:dataBar minLength="0" maxLength="100" gradient="0">
              <x14:cfvo type="autoMin"/>
              <x14:cfvo type="autoMax"/>
              <x14:negativeFillColor rgb="FFFF0000"/>
              <x14:axisColor rgb="FF000000"/>
            </x14:dataBar>
          </x14:cfRule>
          <xm:sqref>AI12:AI13</xm:sqref>
        </x14:conditionalFormatting>
        <x14:conditionalFormatting xmlns:xm="http://schemas.microsoft.com/office/excel/2006/main">
          <x14:cfRule type="dataBar" id="{5B143D5C-4E32-427E-9958-3E3143A68016}">
            <x14:dataBar minLength="0" maxLength="100" gradient="0">
              <x14:cfvo type="autoMin"/>
              <x14:cfvo type="autoMax"/>
              <x14:negativeFillColor rgb="FFFF0000"/>
              <x14:axisColor rgb="FF000000"/>
            </x14:dataBar>
          </x14:cfRule>
          <xm:sqref>AI15:AI16</xm:sqref>
        </x14:conditionalFormatting>
        <x14:conditionalFormatting xmlns:xm="http://schemas.microsoft.com/office/excel/2006/main">
          <x14:cfRule type="dataBar" id="{2C432757-79EC-4845-AACC-940AC11F4973}">
            <x14:dataBar minLength="0" maxLength="100" gradient="0">
              <x14:cfvo type="autoMin"/>
              <x14:cfvo type="autoMax"/>
              <x14:negativeFillColor rgb="FFFF0000"/>
              <x14:axisColor rgb="FF000000"/>
            </x14:dataBar>
          </x14:cfRule>
          <xm:sqref>AI18:AI19</xm:sqref>
        </x14:conditionalFormatting>
        <x14:conditionalFormatting xmlns:xm="http://schemas.microsoft.com/office/excel/2006/main">
          <x14:cfRule type="dataBar" id="{D3F9A2BF-61BF-4131-83A2-A89760DCD14A}">
            <x14:dataBar minLength="0" maxLength="100" gradient="0">
              <x14:cfvo type="autoMin"/>
              <x14:cfvo type="autoMax"/>
              <x14:negativeFillColor rgb="FFFF0000"/>
              <x14:axisColor rgb="FF000000"/>
            </x14:dataBar>
          </x14:cfRule>
          <xm:sqref>AI21:AI22</xm:sqref>
        </x14:conditionalFormatting>
        <x14:conditionalFormatting xmlns:xm="http://schemas.microsoft.com/office/excel/2006/main">
          <x14:cfRule type="dataBar" id="{690D4259-0A9B-46DB-B1A4-566DEB292754}">
            <x14:dataBar minLength="0" maxLength="100" gradient="0">
              <x14:cfvo type="autoMin"/>
              <x14:cfvo type="autoMax"/>
              <x14:negativeFillColor rgb="FFFF0000"/>
              <x14:axisColor rgb="FF000000"/>
            </x14:dataBar>
          </x14:cfRule>
          <xm:sqref>AK12:AK13</xm:sqref>
        </x14:conditionalFormatting>
        <x14:conditionalFormatting xmlns:xm="http://schemas.microsoft.com/office/excel/2006/main">
          <x14:cfRule type="dataBar" id="{946D8CEC-E74D-4FD6-9A5F-1A1EAC049489}">
            <x14:dataBar minLength="0" maxLength="100" gradient="0">
              <x14:cfvo type="autoMin"/>
              <x14:cfvo type="autoMax"/>
              <x14:negativeFillColor rgb="FFFF0000"/>
              <x14:axisColor rgb="FF000000"/>
            </x14:dataBar>
          </x14:cfRule>
          <xm:sqref>AK15:AK16</xm:sqref>
        </x14:conditionalFormatting>
        <x14:conditionalFormatting xmlns:xm="http://schemas.microsoft.com/office/excel/2006/main">
          <x14:cfRule type="dataBar" id="{D5330001-628D-403F-88DE-810555365EF4}">
            <x14:dataBar minLength="0" maxLength="100" gradient="0">
              <x14:cfvo type="autoMin"/>
              <x14:cfvo type="autoMax"/>
              <x14:negativeFillColor rgb="FFFF0000"/>
              <x14:axisColor rgb="FF000000"/>
            </x14:dataBar>
          </x14:cfRule>
          <xm:sqref>AK18:AK19</xm:sqref>
        </x14:conditionalFormatting>
        <x14:conditionalFormatting xmlns:xm="http://schemas.microsoft.com/office/excel/2006/main">
          <x14:cfRule type="dataBar" id="{8F148A06-A6AB-439E-98BD-D88646A60B38}">
            <x14:dataBar minLength="0" maxLength="100" gradient="0">
              <x14:cfvo type="autoMin"/>
              <x14:cfvo type="autoMax"/>
              <x14:negativeFillColor rgb="FFFF0000"/>
              <x14:axisColor rgb="FF000000"/>
            </x14:dataBar>
          </x14:cfRule>
          <xm:sqref>AK21:AK22</xm:sqref>
        </x14:conditionalFormatting>
        <x14:conditionalFormatting xmlns:xm="http://schemas.microsoft.com/office/excel/2006/main">
          <x14:cfRule type="dataBar" id="{5B7E278F-86E1-489A-AD7E-FEA5250C47E9}">
            <x14:dataBar minLength="0" maxLength="100" gradient="0">
              <x14:cfvo type="autoMin"/>
              <x14:cfvo type="autoMax"/>
              <x14:negativeFillColor rgb="FFFF0000"/>
              <x14:axisColor rgb="FF000000"/>
            </x14:dataBar>
          </x14:cfRule>
          <xm:sqref>AM12:AM13</xm:sqref>
        </x14:conditionalFormatting>
        <x14:conditionalFormatting xmlns:xm="http://schemas.microsoft.com/office/excel/2006/main">
          <x14:cfRule type="dataBar" id="{967CA429-6880-4D2D-BCD2-4730FC020DA7}">
            <x14:dataBar minLength="0" maxLength="100" gradient="0">
              <x14:cfvo type="autoMin"/>
              <x14:cfvo type="autoMax"/>
              <x14:negativeFillColor rgb="FFFF0000"/>
              <x14:axisColor rgb="FF000000"/>
            </x14:dataBar>
          </x14:cfRule>
          <xm:sqref>AM15:AM16</xm:sqref>
        </x14:conditionalFormatting>
        <x14:conditionalFormatting xmlns:xm="http://schemas.microsoft.com/office/excel/2006/main">
          <x14:cfRule type="dataBar" id="{1C895253-DEA8-44B1-877C-5CDEC5E1163F}">
            <x14:dataBar minLength="0" maxLength="100" gradient="0">
              <x14:cfvo type="autoMin"/>
              <x14:cfvo type="autoMax"/>
              <x14:negativeFillColor rgb="FFFF0000"/>
              <x14:axisColor rgb="FF000000"/>
            </x14:dataBar>
          </x14:cfRule>
          <xm:sqref>AM18:AM19</xm:sqref>
        </x14:conditionalFormatting>
        <x14:conditionalFormatting xmlns:xm="http://schemas.microsoft.com/office/excel/2006/main">
          <x14:cfRule type="dataBar" id="{AA369BA3-2A9A-4CA9-BED2-C2DBC6CB962D}">
            <x14:dataBar minLength="0" maxLength="100" gradient="0">
              <x14:cfvo type="autoMin"/>
              <x14:cfvo type="autoMax"/>
              <x14:negativeFillColor rgb="FFFF0000"/>
              <x14:axisColor rgb="FF000000"/>
            </x14:dataBar>
          </x14:cfRule>
          <xm:sqref>AM21:AM22</xm:sqref>
        </x14:conditionalFormatting>
        <x14:conditionalFormatting xmlns:xm="http://schemas.microsoft.com/office/excel/2006/main">
          <x14:cfRule type="dataBar" id="{C7ADE20C-BCDD-4E44-8404-14371B4759DA}">
            <x14:dataBar minLength="0" maxLength="100" gradient="0">
              <x14:cfvo type="autoMin"/>
              <x14:cfvo type="autoMax"/>
              <x14:negativeFillColor rgb="FFFF0000"/>
              <x14:axisColor rgb="FF000000"/>
            </x14:dataBar>
          </x14:cfRule>
          <xm:sqref>AO12:AO13</xm:sqref>
        </x14:conditionalFormatting>
        <x14:conditionalFormatting xmlns:xm="http://schemas.microsoft.com/office/excel/2006/main">
          <x14:cfRule type="dataBar" id="{A8ABFDB9-BBD0-4AD8-AE50-DB39CF2A0B57}">
            <x14:dataBar minLength="0" maxLength="100" gradient="0">
              <x14:cfvo type="autoMin"/>
              <x14:cfvo type="autoMax"/>
              <x14:negativeFillColor rgb="FFFF0000"/>
              <x14:axisColor rgb="FF000000"/>
            </x14:dataBar>
          </x14:cfRule>
          <xm:sqref>AO15:AO16</xm:sqref>
        </x14:conditionalFormatting>
        <x14:conditionalFormatting xmlns:xm="http://schemas.microsoft.com/office/excel/2006/main">
          <x14:cfRule type="dataBar" id="{6EDFCF5A-10D8-45F6-AFEF-B02B860166D3}">
            <x14:dataBar minLength="0" maxLength="100" gradient="0">
              <x14:cfvo type="autoMin"/>
              <x14:cfvo type="autoMax"/>
              <x14:negativeFillColor rgb="FFFF0000"/>
              <x14:axisColor rgb="FF000000"/>
            </x14:dataBar>
          </x14:cfRule>
          <xm:sqref>AO18:AO19</xm:sqref>
        </x14:conditionalFormatting>
        <x14:conditionalFormatting xmlns:xm="http://schemas.microsoft.com/office/excel/2006/main">
          <x14:cfRule type="dataBar" id="{62340D85-ECAC-43D4-8140-6D1567D5437D}">
            <x14:dataBar minLength="0" maxLength="100" gradient="0">
              <x14:cfvo type="autoMin"/>
              <x14:cfvo type="autoMax"/>
              <x14:negativeFillColor rgb="FFFF0000"/>
              <x14:axisColor rgb="FF000000"/>
            </x14:dataBar>
          </x14:cfRule>
          <xm:sqref>AO21:AO22</xm:sqref>
        </x14:conditionalFormatting>
        <x14:conditionalFormatting xmlns:xm="http://schemas.microsoft.com/office/excel/2006/main">
          <x14:cfRule type="dataBar" id="{E35C64EC-05B9-4C2F-8B80-4E76662D0886}">
            <x14:dataBar minLength="0" maxLength="100" gradient="0">
              <x14:cfvo type="autoMin"/>
              <x14:cfvo type="autoMax"/>
              <x14:negativeFillColor rgb="FFFF0000"/>
              <x14:axisColor rgb="FF000000"/>
            </x14:dataBar>
          </x14:cfRule>
          <xm:sqref>AQ12:AQ13</xm:sqref>
        </x14:conditionalFormatting>
        <x14:conditionalFormatting xmlns:xm="http://schemas.microsoft.com/office/excel/2006/main">
          <x14:cfRule type="dataBar" id="{A0399892-C8F7-491B-933C-AE4BE56BF605}">
            <x14:dataBar minLength="0" maxLength="100" gradient="0">
              <x14:cfvo type="autoMin"/>
              <x14:cfvo type="autoMax"/>
              <x14:negativeFillColor rgb="FFFF0000"/>
              <x14:axisColor rgb="FF000000"/>
            </x14:dataBar>
          </x14:cfRule>
          <xm:sqref>AQ15:AQ16</xm:sqref>
        </x14:conditionalFormatting>
        <x14:conditionalFormatting xmlns:xm="http://schemas.microsoft.com/office/excel/2006/main">
          <x14:cfRule type="dataBar" id="{617F7C01-8248-42E2-9C7A-62F85401F1FF}">
            <x14:dataBar minLength="0" maxLength="100" gradient="0">
              <x14:cfvo type="autoMin"/>
              <x14:cfvo type="autoMax"/>
              <x14:negativeFillColor rgb="FFFF0000"/>
              <x14:axisColor rgb="FF000000"/>
            </x14:dataBar>
          </x14:cfRule>
          <xm:sqref>AQ18:AQ19</xm:sqref>
        </x14:conditionalFormatting>
        <x14:conditionalFormatting xmlns:xm="http://schemas.microsoft.com/office/excel/2006/main">
          <x14:cfRule type="dataBar" id="{88D8ACA2-F1B0-4DAB-AF22-B353F1F73988}">
            <x14:dataBar minLength="0" maxLength="100" gradient="0">
              <x14:cfvo type="autoMin"/>
              <x14:cfvo type="autoMax"/>
              <x14:negativeFillColor rgb="FFFF0000"/>
              <x14:axisColor rgb="FF000000"/>
            </x14:dataBar>
          </x14:cfRule>
          <xm:sqref>AQ21:AQ22</xm:sqref>
        </x14:conditionalFormatting>
        <x14:conditionalFormatting xmlns:xm="http://schemas.microsoft.com/office/excel/2006/main">
          <x14:cfRule type="dataBar" id="{F6299CBA-5346-47AF-B74F-8C9975B2FEAB}">
            <x14:dataBar minLength="0" maxLength="100" gradient="0">
              <x14:cfvo type="autoMin"/>
              <x14:cfvo type="autoMax"/>
              <x14:negativeFillColor rgb="FFFF0000"/>
              <x14:axisColor rgb="FF000000"/>
            </x14:dataBar>
          </x14:cfRule>
          <xm:sqref>AS12:AS13</xm:sqref>
        </x14:conditionalFormatting>
        <x14:conditionalFormatting xmlns:xm="http://schemas.microsoft.com/office/excel/2006/main">
          <x14:cfRule type="dataBar" id="{AB078729-A4C4-4230-9F68-174F12217BC5}">
            <x14:dataBar minLength="0" maxLength="100" gradient="0">
              <x14:cfvo type="autoMin"/>
              <x14:cfvo type="autoMax"/>
              <x14:negativeFillColor rgb="FFFF0000"/>
              <x14:axisColor rgb="FF000000"/>
            </x14:dataBar>
          </x14:cfRule>
          <xm:sqref>AS15:AS16</xm:sqref>
        </x14:conditionalFormatting>
        <x14:conditionalFormatting xmlns:xm="http://schemas.microsoft.com/office/excel/2006/main">
          <x14:cfRule type="dataBar" id="{6F647E26-8B6F-489C-A168-A5CCAAC33AF3}">
            <x14:dataBar minLength="0" maxLength="100" gradient="0">
              <x14:cfvo type="autoMin"/>
              <x14:cfvo type="autoMax"/>
              <x14:negativeFillColor rgb="FFFF0000"/>
              <x14:axisColor rgb="FF000000"/>
            </x14:dataBar>
          </x14:cfRule>
          <xm:sqref>AS18:AS19</xm:sqref>
        </x14:conditionalFormatting>
        <x14:conditionalFormatting xmlns:xm="http://schemas.microsoft.com/office/excel/2006/main">
          <x14:cfRule type="dataBar" id="{5EE27D0D-0D56-42B6-BAF0-ADA1D1F8B5CC}">
            <x14:dataBar minLength="0" maxLength="100" gradient="0">
              <x14:cfvo type="autoMin"/>
              <x14:cfvo type="autoMax"/>
              <x14:negativeFillColor rgb="FFFF0000"/>
              <x14:axisColor rgb="FF000000"/>
            </x14:dataBar>
          </x14:cfRule>
          <xm:sqref>AS21:AS22</xm:sqref>
        </x14:conditionalFormatting>
        <x14:conditionalFormatting xmlns:xm="http://schemas.microsoft.com/office/excel/2006/main">
          <x14:cfRule type="dataBar" id="{CD252D28-DEAA-4C2B-A3A1-06B36B3F1E65}">
            <x14:dataBar minLength="0" maxLength="100" gradient="0">
              <x14:cfvo type="autoMin"/>
              <x14:cfvo type="autoMax"/>
              <x14:negativeFillColor rgb="FFFF0000"/>
              <x14:axisColor rgb="FF000000"/>
            </x14:dataBar>
          </x14:cfRule>
          <xm:sqref>AU12:AU13</xm:sqref>
        </x14:conditionalFormatting>
        <x14:conditionalFormatting xmlns:xm="http://schemas.microsoft.com/office/excel/2006/main">
          <x14:cfRule type="dataBar" id="{7A2291FF-FF53-422D-9969-D82C4639C77C}">
            <x14:dataBar minLength="0" maxLength="100" gradient="0">
              <x14:cfvo type="autoMin"/>
              <x14:cfvo type="autoMax"/>
              <x14:negativeFillColor rgb="FFFF0000"/>
              <x14:axisColor rgb="FF000000"/>
            </x14:dataBar>
          </x14:cfRule>
          <xm:sqref>AU15:AU16</xm:sqref>
        </x14:conditionalFormatting>
        <x14:conditionalFormatting xmlns:xm="http://schemas.microsoft.com/office/excel/2006/main">
          <x14:cfRule type="dataBar" id="{DEFF9D98-2013-4DDA-9ABA-1171996955CE}">
            <x14:dataBar minLength="0" maxLength="100" gradient="0">
              <x14:cfvo type="autoMin"/>
              <x14:cfvo type="autoMax"/>
              <x14:negativeFillColor rgb="FFFF0000"/>
              <x14:axisColor rgb="FF000000"/>
            </x14:dataBar>
          </x14:cfRule>
          <xm:sqref>AU18:AU19</xm:sqref>
        </x14:conditionalFormatting>
        <x14:conditionalFormatting xmlns:xm="http://schemas.microsoft.com/office/excel/2006/main">
          <x14:cfRule type="dataBar" id="{774CF1FF-009E-4415-9888-271A7C26C1E0}">
            <x14:dataBar minLength="0" maxLength="100" gradient="0">
              <x14:cfvo type="autoMin"/>
              <x14:cfvo type="autoMax"/>
              <x14:negativeFillColor rgb="FFFF0000"/>
              <x14:axisColor rgb="FF000000"/>
            </x14:dataBar>
          </x14:cfRule>
          <xm:sqref>AU21:AU22</xm:sqref>
        </x14:conditionalFormatting>
        <x14:conditionalFormatting xmlns:xm="http://schemas.microsoft.com/office/excel/2006/main">
          <x14:cfRule type="dataBar" id="{E8427E2B-BE7F-449B-95E9-3B3232D0E408}">
            <x14:dataBar minLength="0" maxLength="100" gradient="0">
              <x14:cfvo type="autoMin"/>
              <x14:cfvo type="autoMax"/>
              <x14:negativeFillColor rgb="FFFF0000"/>
              <x14:axisColor rgb="FF000000"/>
            </x14:dataBar>
          </x14:cfRule>
          <xm:sqref>AW12:AW13</xm:sqref>
        </x14:conditionalFormatting>
        <x14:conditionalFormatting xmlns:xm="http://schemas.microsoft.com/office/excel/2006/main">
          <x14:cfRule type="dataBar" id="{0C20E3FA-439B-4FD7-82FC-C2872A07F6B4}">
            <x14:dataBar minLength="0" maxLength="100" gradient="0">
              <x14:cfvo type="autoMin"/>
              <x14:cfvo type="autoMax"/>
              <x14:negativeFillColor rgb="FFFF0000"/>
              <x14:axisColor rgb="FF000000"/>
            </x14:dataBar>
          </x14:cfRule>
          <xm:sqref>AW15:AW16</xm:sqref>
        </x14:conditionalFormatting>
        <x14:conditionalFormatting xmlns:xm="http://schemas.microsoft.com/office/excel/2006/main">
          <x14:cfRule type="dataBar" id="{2871333E-189F-42CE-B36A-09A392B0AB74}">
            <x14:dataBar minLength="0" maxLength="100" gradient="0">
              <x14:cfvo type="autoMin"/>
              <x14:cfvo type="autoMax"/>
              <x14:negativeFillColor rgb="FFFF0000"/>
              <x14:axisColor rgb="FF000000"/>
            </x14:dataBar>
          </x14:cfRule>
          <xm:sqref>AW18:AW19</xm:sqref>
        </x14:conditionalFormatting>
        <x14:conditionalFormatting xmlns:xm="http://schemas.microsoft.com/office/excel/2006/main">
          <x14:cfRule type="dataBar" id="{1AE575A0-21B9-469F-9EEA-CF8325ABB05F}">
            <x14:dataBar minLength="0" maxLength="100" gradient="0">
              <x14:cfvo type="autoMin"/>
              <x14:cfvo type="autoMax"/>
              <x14:negativeFillColor rgb="FFFF0000"/>
              <x14:axisColor rgb="FF000000"/>
            </x14:dataBar>
          </x14:cfRule>
          <xm:sqref>AW21:AW22</xm:sqref>
        </x14:conditionalFormatting>
        <x14:conditionalFormatting xmlns:xm="http://schemas.microsoft.com/office/excel/2006/main">
          <x14:cfRule type="dataBar" id="{69BF0FDD-CE65-4C14-9CE8-0E174B28D480}">
            <x14:dataBar minLength="0" maxLength="100" gradient="0">
              <x14:cfvo type="autoMin"/>
              <x14:cfvo type="autoMax"/>
              <x14:negativeFillColor rgb="FFFF0000"/>
              <x14:axisColor rgb="FF000000"/>
            </x14:dataBar>
          </x14:cfRule>
          <xm:sqref>AY12:AY13</xm:sqref>
        </x14:conditionalFormatting>
        <x14:conditionalFormatting xmlns:xm="http://schemas.microsoft.com/office/excel/2006/main">
          <x14:cfRule type="dataBar" id="{A98CDCF6-2B04-4AB3-8BF0-491CABD7214D}">
            <x14:dataBar minLength="0" maxLength="100" gradient="0">
              <x14:cfvo type="autoMin"/>
              <x14:cfvo type="autoMax"/>
              <x14:negativeFillColor rgb="FFFF0000"/>
              <x14:axisColor rgb="FF000000"/>
            </x14:dataBar>
          </x14:cfRule>
          <xm:sqref>AY15:AY16</xm:sqref>
        </x14:conditionalFormatting>
        <x14:conditionalFormatting xmlns:xm="http://schemas.microsoft.com/office/excel/2006/main">
          <x14:cfRule type="dataBar" id="{51A18A5E-0FDC-4495-A5FE-8D64AF29B1CC}">
            <x14:dataBar minLength="0" maxLength="100" gradient="0">
              <x14:cfvo type="autoMin"/>
              <x14:cfvo type="autoMax"/>
              <x14:negativeFillColor rgb="FFFF0000"/>
              <x14:axisColor rgb="FF000000"/>
            </x14:dataBar>
          </x14:cfRule>
          <xm:sqref>AY18:AY19</xm:sqref>
        </x14:conditionalFormatting>
        <x14:conditionalFormatting xmlns:xm="http://schemas.microsoft.com/office/excel/2006/main">
          <x14:cfRule type="dataBar" id="{53949D0F-1282-42B4-9E02-591EBB04349D}">
            <x14:dataBar minLength="0" maxLength="100" gradient="0">
              <x14:cfvo type="autoMin"/>
              <x14:cfvo type="autoMax"/>
              <x14:negativeFillColor rgb="FFFF0000"/>
              <x14:axisColor rgb="FF000000"/>
            </x14:dataBar>
          </x14:cfRule>
          <xm:sqref>AY21:AY22</xm:sqref>
        </x14:conditionalFormatting>
        <x14:conditionalFormatting xmlns:xm="http://schemas.microsoft.com/office/excel/2006/main">
          <x14:cfRule type="dataBar" id="{85ED789B-9BB5-4B48-9CAC-3F6AD1E89B04}">
            <x14:dataBar minLength="0" maxLength="100" gradient="0">
              <x14:cfvo type="autoMin"/>
              <x14:cfvo type="autoMax"/>
              <x14:negativeFillColor rgb="FFFF0000"/>
              <x14:axisColor rgb="FF000000"/>
            </x14:dataBar>
          </x14:cfRule>
          <xm:sqref>BA12:BA13</xm:sqref>
        </x14:conditionalFormatting>
        <x14:conditionalFormatting xmlns:xm="http://schemas.microsoft.com/office/excel/2006/main">
          <x14:cfRule type="dataBar" id="{31CF4868-4BB1-48CB-B48B-32824EC4E4E9}">
            <x14:dataBar minLength="0" maxLength="100" gradient="0">
              <x14:cfvo type="autoMin"/>
              <x14:cfvo type="autoMax"/>
              <x14:negativeFillColor rgb="FFFF0000"/>
              <x14:axisColor rgb="FF000000"/>
            </x14:dataBar>
          </x14:cfRule>
          <xm:sqref>BA15:BA16</xm:sqref>
        </x14:conditionalFormatting>
        <x14:conditionalFormatting xmlns:xm="http://schemas.microsoft.com/office/excel/2006/main">
          <x14:cfRule type="dataBar" id="{B95AB38A-C9B8-4C44-9046-8FE01914C665}">
            <x14:dataBar minLength="0" maxLength="100" gradient="0">
              <x14:cfvo type="autoMin"/>
              <x14:cfvo type="autoMax"/>
              <x14:negativeFillColor rgb="FFFF0000"/>
              <x14:axisColor rgb="FF000000"/>
            </x14:dataBar>
          </x14:cfRule>
          <xm:sqref>BA18:BA19</xm:sqref>
        </x14:conditionalFormatting>
        <x14:conditionalFormatting xmlns:xm="http://schemas.microsoft.com/office/excel/2006/main">
          <x14:cfRule type="dataBar" id="{CEE13FE2-75CD-44A9-8081-27C741162FCE}">
            <x14:dataBar minLength="0" maxLength="100" gradient="0">
              <x14:cfvo type="autoMin"/>
              <x14:cfvo type="autoMax"/>
              <x14:negativeFillColor rgb="FFFF0000"/>
              <x14:axisColor rgb="FF000000"/>
            </x14:dataBar>
          </x14:cfRule>
          <xm:sqref>BA21:BA22</xm:sqref>
        </x14:conditionalFormatting>
        <x14:conditionalFormatting xmlns:xm="http://schemas.microsoft.com/office/excel/2006/main">
          <x14:cfRule type="dataBar" id="{390D137A-8D1F-49B6-96A3-843A34E48222}">
            <x14:dataBar minLength="0" maxLength="100" gradient="0">
              <x14:cfvo type="autoMin"/>
              <x14:cfvo type="autoMax"/>
              <x14:negativeFillColor rgb="FFFF0000"/>
              <x14:axisColor rgb="FF000000"/>
            </x14:dataBar>
          </x14:cfRule>
          <xm:sqref>BC12:BC13</xm:sqref>
        </x14:conditionalFormatting>
        <x14:conditionalFormatting xmlns:xm="http://schemas.microsoft.com/office/excel/2006/main">
          <x14:cfRule type="dataBar" id="{B8004E41-1195-4E64-9B99-1E6AEEDEBBE4}">
            <x14:dataBar minLength="0" maxLength="100" gradient="0">
              <x14:cfvo type="autoMin"/>
              <x14:cfvo type="autoMax"/>
              <x14:negativeFillColor rgb="FFFF0000"/>
              <x14:axisColor rgb="FF000000"/>
            </x14:dataBar>
          </x14:cfRule>
          <xm:sqref>BC15:BC16</xm:sqref>
        </x14:conditionalFormatting>
        <x14:conditionalFormatting xmlns:xm="http://schemas.microsoft.com/office/excel/2006/main">
          <x14:cfRule type="dataBar" id="{082FB9AB-E985-4281-B8E7-53B5C38546E7}">
            <x14:dataBar minLength="0" maxLength="100" gradient="0">
              <x14:cfvo type="autoMin"/>
              <x14:cfvo type="autoMax"/>
              <x14:negativeFillColor rgb="FFFF0000"/>
              <x14:axisColor rgb="FF000000"/>
            </x14:dataBar>
          </x14:cfRule>
          <xm:sqref>BC18:BC19</xm:sqref>
        </x14:conditionalFormatting>
        <x14:conditionalFormatting xmlns:xm="http://schemas.microsoft.com/office/excel/2006/main">
          <x14:cfRule type="dataBar" id="{E1CCF2D5-D78C-4051-9E41-DC3581DA821B}">
            <x14:dataBar minLength="0" maxLength="100" gradient="0">
              <x14:cfvo type="autoMin"/>
              <x14:cfvo type="autoMax"/>
              <x14:negativeFillColor rgb="FFFF0000"/>
              <x14:axisColor rgb="FF000000"/>
            </x14:dataBar>
          </x14:cfRule>
          <xm:sqref>BC21:BC22</xm:sqref>
        </x14:conditionalFormatting>
        <x14:conditionalFormatting xmlns:xm="http://schemas.microsoft.com/office/excel/2006/main">
          <x14:cfRule type="dataBar" id="{794C5341-0109-4FCC-9145-E0BEFB83EF5B}">
            <x14:dataBar minLength="0" maxLength="100" gradient="0">
              <x14:cfvo type="autoMin"/>
              <x14:cfvo type="autoMax"/>
              <x14:negativeFillColor rgb="FFFF0000"/>
              <x14:axisColor rgb="FF000000"/>
            </x14:dataBar>
          </x14:cfRule>
          <xm:sqref>BE12:BE13</xm:sqref>
        </x14:conditionalFormatting>
        <x14:conditionalFormatting xmlns:xm="http://schemas.microsoft.com/office/excel/2006/main">
          <x14:cfRule type="dataBar" id="{16F1FCC4-2692-41F5-BAF7-760DFAE5D7D3}">
            <x14:dataBar minLength="0" maxLength="100" gradient="0">
              <x14:cfvo type="autoMin"/>
              <x14:cfvo type="autoMax"/>
              <x14:negativeFillColor rgb="FFFF0000"/>
              <x14:axisColor rgb="FF000000"/>
            </x14:dataBar>
          </x14:cfRule>
          <xm:sqref>BE12:BE13</xm:sqref>
        </x14:conditionalFormatting>
        <x14:conditionalFormatting xmlns:xm="http://schemas.microsoft.com/office/excel/2006/main">
          <x14:cfRule type="dataBar" id="{4AE1A8FA-92CC-4FFF-B796-85FA05E80F6D}">
            <x14:dataBar minLength="0" maxLength="100" gradient="0">
              <x14:cfvo type="autoMin"/>
              <x14:cfvo type="autoMax"/>
              <x14:negativeFillColor rgb="FFFF0000"/>
              <x14:axisColor rgb="FF000000"/>
            </x14:dataBar>
          </x14:cfRule>
          <xm:sqref>BE18:BE19</xm:sqref>
        </x14:conditionalFormatting>
        <x14:conditionalFormatting xmlns:xm="http://schemas.microsoft.com/office/excel/2006/main">
          <x14:cfRule type="dataBar" id="{6F8DFFA7-274F-4F4A-A202-8088A2DAA12E}">
            <x14:dataBar minLength="0" maxLength="100" gradient="0">
              <x14:cfvo type="autoMin"/>
              <x14:cfvo type="autoMax"/>
              <x14:negativeFillColor rgb="FFFF0000"/>
              <x14:axisColor rgb="FF000000"/>
            </x14:dataBar>
          </x14:cfRule>
          <xm:sqref>BE18:BE19</xm:sqref>
        </x14:conditionalFormatting>
        <x14:conditionalFormatting xmlns:xm="http://schemas.microsoft.com/office/excel/2006/main">
          <x14:cfRule type="dataBar" id="{D6E33532-ABB5-4D5F-8D05-DAE147FB036E}">
            <x14:dataBar minLength="0" maxLength="100" gradient="0">
              <x14:cfvo type="autoMin"/>
              <x14:cfvo type="autoMax"/>
              <x14:negativeFillColor rgb="FFFF0000"/>
              <x14:axisColor rgb="FF000000"/>
            </x14:dataBar>
          </x14:cfRule>
          <xm:sqref>BE21:BE22</xm:sqref>
        </x14:conditionalFormatting>
        <x14:conditionalFormatting xmlns:xm="http://schemas.microsoft.com/office/excel/2006/main">
          <x14:cfRule type="dataBar" id="{D09FCDD5-5175-4576-8BB4-438DCA013EAB}">
            <x14:dataBar minLength="0" maxLength="100" gradient="0">
              <x14:cfvo type="autoMin"/>
              <x14:cfvo type="autoMax"/>
              <x14:negativeFillColor rgb="FFFF0000"/>
              <x14:axisColor rgb="FF000000"/>
            </x14:dataBar>
          </x14:cfRule>
          <xm:sqref>BE21:BE22</xm:sqref>
        </x14:conditionalFormatting>
        <x14:conditionalFormatting xmlns:xm="http://schemas.microsoft.com/office/excel/2006/main">
          <x14:cfRule type="dataBar" id="{D47F59EF-315E-41BC-9CC4-3DED248FB28C}">
            <x14:dataBar minLength="0" maxLength="100" gradient="0">
              <x14:cfvo type="autoMin"/>
              <x14:cfvo type="autoMax"/>
              <x14:negativeFillColor rgb="FFFF0000"/>
              <x14:axisColor rgb="FF000000"/>
            </x14:dataBar>
          </x14:cfRule>
          <xm:sqref>BE15:BE16</xm:sqref>
        </x14:conditionalFormatting>
        <x14:conditionalFormatting xmlns:xm="http://schemas.microsoft.com/office/excel/2006/main">
          <x14:cfRule type="dataBar" id="{69FB1017-BF04-451F-B805-F556C140B75A}">
            <x14:dataBar minLength="0" maxLength="100" gradient="0">
              <x14:cfvo type="autoMin"/>
              <x14:cfvo type="autoMax"/>
              <x14:negativeFillColor rgb="FFFF0000"/>
              <x14:axisColor rgb="FF000000"/>
            </x14:dataBar>
          </x14:cfRule>
          <xm:sqref>BE15:BE16</xm:sqref>
        </x14:conditionalFormatting>
        <x14:conditionalFormatting xmlns:xm="http://schemas.microsoft.com/office/excel/2006/main">
          <x14:cfRule type="dataBar" id="{8F254092-70FD-4F1A-8A4A-DDA45779A5FD}">
            <x14:dataBar minLength="0" maxLength="100" gradient="0">
              <x14:cfvo type="autoMin"/>
              <x14:cfvo type="autoMax"/>
              <x14:negativeFillColor rgb="FFFF0000"/>
              <x14:axisColor rgb="FF000000"/>
            </x14:dataBar>
          </x14:cfRule>
          <xm:sqref>I24:Q25</xm:sqref>
        </x14:conditionalFormatting>
        <x14:conditionalFormatting xmlns:xm="http://schemas.microsoft.com/office/excel/2006/main">
          <x14:cfRule type="dataBar" id="{473ADFF3-0BA3-4276-A1B4-8920D12717C8}">
            <x14:dataBar minLength="0" maxLength="100" gradient="0">
              <x14:cfvo type="autoMin"/>
              <x14:cfvo type="autoMax"/>
              <x14:negativeFillColor rgb="FFFF0000"/>
              <x14:axisColor rgb="FF000000"/>
            </x14:dataBar>
          </x14:cfRule>
          <xm:sqref>I24:J25</xm:sqref>
        </x14:conditionalFormatting>
        <x14:conditionalFormatting xmlns:xm="http://schemas.microsoft.com/office/excel/2006/main">
          <x14:cfRule type="dataBar" id="{FD1149AA-B2DB-414E-A26D-A900428FF107}">
            <x14:dataBar minLength="0" maxLength="100" gradient="0">
              <x14:cfvo type="autoMin"/>
              <x14:cfvo type="autoMax"/>
              <x14:negativeFillColor rgb="FFFF0000"/>
              <x14:axisColor rgb="FF000000"/>
            </x14:dataBar>
          </x14:cfRule>
          <xm:sqref>K24:L25</xm:sqref>
        </x14:conditionalFormatting>
        <x14:conditionalFormatting xmlns:xm="http://schemas.microsoft.com/office/excel/2006/main">
          <x14:cfRule type="dataBar" id="{C231A6CA-9064-4E11-A1DD-1D8FBB93ABE9}">
            <x14:dataBar minLength="0" maxLength="100" gradient="0">
              <x14:cfvo type="autoMin"/>
              <x14:cfvo type="autoMax"/>
              <x14:negativeFillColor rgb="FFFF0000"/>
              <x14:axisColor rgb="FF000000"/>
            </x14:dataBar>
          </x14:cfRule>
          <xm:sqref>W24:W25</xm:sqref>
        </x14:conditionalFormatting>
        <x14:conditionalFormatting xmlns:xm="http://schemas.microsoft.com/office/excel/2006/main">
          <x14:cfRule type="dataBar" id="{48584DE0-0999-4862-93F0-F8A758312013}">
            <x14:dataBar minLength="0" maxLength="100" gradient="0">
              <x14:cfvo type="autoMin"/>
              <x14:cfvo type="autoMax"/>
              <x14:negativeFillColor rgb="FFFF0000"/>
              <x14:axisColor rgb="FF000000"/>
            </x14:dataBar>
          </x14:cfRule>
          <xm:sqref>Y24:Y25</xm:sqref>
        </x14:conditionalFormatting>
        <x14:conditionalFormatting xmlns:xm="http://schemas.microsoft.com/office/excel/2006/main">
          <x14:cfRule type="dataBar" id="{A2DFFA5E-8808-459D-997B-754A069228EB}">
            <x14:dataBar minLength="0" maxLength="100" gradient="0">
              <x14:cfvo type="autoMin"/>
              <x14:cfvo type="autoMax"/>
              <x14:negativeFillColor rgb="FFFF0000"/>
              <x14:axisColor rgb="FF000000"/>
            </x14:dataBar>
          </x14:cfRule>
          <xm:sqref>AA24:AA25</xm:sqref>
        </x14:conditionalFormatting>
        <x14:conditionalFormatting xmlns:xm="http://schemas.microsoft.com/office/excel/2006/main">
          <x14:cfRule type="dataBar" id="{8723A31E-9C25-46AE-9B80-9B81C8CAC913}">
            <x14:dataBar minLength="0" maxLength="100" gradient="0">
              <x14:cfvo type="autoMin"/>
              <x14:cfvo type="autoMax"/>
              <x14:negativeFillColor rgb="FFFF0000"/>
              <x14:axisColor rgb="FF000000"/>
            </x14:dataBar>
          </x14:cfRule>
          <xm:sqref>AC24:AC25</xm:sqref>
        </x14:conditionalFormatting>
        <x14:conditionalFormatting xmlns:xm="http://schemas.microsoft.com/office/excel/2006/main">
          <x14:cfRule type="dataBar" id="{F8884C67-F1E6-4002-926A-415487C14F74}">
            <x14:dataBar minLength="0" maxLength="100" gradient="0">
              <x14:cfvo type="autoMin"/>
              <x14:cfvo type="autoMax"/>
              <x14:negativeFillColor rgb="FFFF0000"/>
              <x14:axisColor rgb="FF000000"/>
            </x14:dataBar>
          </x14:cfRule>
          <xm:sqref>AE24:AE25</xm:sqref>
        </x14:conditionalFormatting>
        <x14:conditionalFormatting xmlns:xm="http://schemas.microsoft.com/office/excel/2006/main">
          <x14:cfRule type="dataBar" id="{B90CB104-54BA-4F1B-9C4A-DD0A38A7C72D}">
            <x14:dataBar minLength="0" maxLength="100" gradient="0">
              <x14:cfvo type="autoMin"/>
              <x14:cfvo type="autoMax"/>
              <x14:negativeFillColor rgb="FFFF0000"/>
              <x14:axisColor rgb="FF000000"/>
            </x14:dataBar>
          </x14:cfRule>
          <xm:sqref>AG24:AG25</xm:sqref>
        </x14:conditionalFormatting>
        <x14:conditionalFormatting xmlns:xm="http://schemas.microsoft.com/office/excel/2006/main">
          <x14:cfRule type="dataBar" id="{6D18AEE4-7E7D-4C37-B76D-52ABFBC1291E}">
            <x14:dataBar minLength="0" maxLength="100" gradient="0">
              <x14:cfvo type="autoMin"/>
              <x14:cfvo type="autoMax"/>
              <x14:negativeFillColor rgb="FFFF0000"/>
              <x14:axisColor rgb="FF000000"/>
            </x14:dataBar>
          </x14:cfRule>
          <xm:sqref>AI24:AI25</xm:sqref>
        </x14:conditionalFormatting>
        <x14:conditionalFormatting xmlns:xm="http://schemas.microsoft.com/office/excel/2006/main">
          <x14:cfRule type="dataBar" id="{FE94E49E-47C6-45FC-AC17-63ED1701B7F8}">
            <x14:dataBar minLength="0" maxLength="100" gradient="0">
              <x14:cfvo type="autoMin"/>
              <x14:cfvo type="autoMax"/>
              <x14:negativeFillColor rgb="FFFF0000"/>
              <x14:axisColor rgb="FF000000"/>
            </x14:dataBar>
          </x14:cfRule>
          <xm:sqref>AK24:AK25</xm:sqref>
        </x14:conditionalFormatting>
        <x14:conditionalFormatting xmlns:xm="http://schemas.microsoft.com/office/excel/2006/main">
          <x14:cfRule type="dataBar" id="{83F57F8A-C764-4F3B-87C2-825B5DC2F51B}">
            <x14:dataBar minLength="0" maxLength="100" gradient="0">
              <x14:cfvo type="autoMin"/>
              <x14:cfvo type="autoMax"/>
              <x14:negativeFillColor rgb="FFFF0000"/>
              <x14:axisColor rgb="FF000000"/>
            </x14:dataBar>
          </x14:cfRule>
          <xm:sqref>AM24:AM25</xm:sqref>
        </x14:conditionalFormatting>
        <x14:conditionalFormatting xmlns:xm="http://schemas.microsoft.com/office/excel/2006/main">
          <x14:cfRule type="dataBar" id="{A819EA3B-1B56-411A-8C78-D28B91AD60DB}">
            <x14:dataBar minLength="0" maxLength="100" gradient="0">
              <x14:cfvo type="autoMin"/>
              <x14:cfvo type="autoMax"/>
              <x14:negativeFillColor rgb="FFFF0000"/>
              <x14:axisColor rgb="FF000000"/>
            </x14:dataBar>
          </x14:cfRule>
          <xm:sqref>AO24:AO25</xm:sqref>
        </x14:conditionalFormatting>
        <x14:conditionalFormatting xmlns:xm="http://schemas.microsoft.com/office/excel/2006/main">
          <x14:cfRule type="dataBar" id="{1FFCF32F-677E-47F3-8FC6-D3E84E37143B}">
            <x14:dataBar minLength="0" maxLength="100" gradient="0">
              <x14:cfvo type="autoMin"/>
              <x14:cfvo type="autoMax"/>
              <x14:negativeFillColor rgb="FFFF0000"/>
              <x14:axisColor rgb="FF000000"/>
            </x14:dataBar>
          </x14:cfRule>
          <xm:sqref>AQ24:AQ25</xm:sqref>
        </x14:conditionalFormatting>
        <x14:conditionalFormatting xmlns:xm="http://schemas.microsoft.com/office/excel/2006/main">
          <x14:cfRule type="dataBar" id="{95BE9508-3C47-4CC8-B50A-845B551D89C3}">
            <x14:dataBar minLength="0" maxLength="100" gradient="0">
              <x14:cfvo type="autoMin"/>
              <x14:cfvo type="autoMax"/>
              <x14:negativeFillColor rgb="FFFF0000"/>
              <x14:axisColor rgb="FF000000"/>
            </x14:dataBar>
          </x14:cfRule>
          <xm:sqref>AS24:AS25</xm:sqref>
        </x14:conditionalFormatting>
        <x14:conditionalFormatting xmlns:xm="http://schemas.microsoft.com/office/excel/2006/main">
          <x14:cfRule type="dataBar" id="{F2FF102E-CCB7-469D-A0F2-AD679C893819}">
            <x14:dataBar minLength="0" maxLength="100" gradient="0">
              <x14:cfvo type="autoMin"/>
              <x14:cfvo type="autoMax"/>
              <x14:negativeFillColor rgb="FFFF0000"/>
              <x14:axisColor rgb="FF000000"/>
            </x14:dataBar>
          </x14:cfRule>
          <xm:sqref>AU24:AU25</xm:sqref>
        </x14:conditionalFormatting>
        <x14:conditionalFormatting xmlns:xm="http://schemas.microsoft.com/office/excel/2006/main">
          <x14:cfRule type="dataBar" id="{AB692353-2F2A-4229-B511-CF43735DEFD5}">
            <x14:dataBar minLength="0" maxLength="100" gradient="0">
              <x14:cfvo type="autoMin"/>
              <x14:cfvo type="autoMax"/>
              <x14:negativeFillColor rgb="FFFF0000"/>
              <x14:axisColor rgb="FF000000"/>
            </x14:dataBar>
          </x14:cfRule>
          <xm:sqref>AW24:AW25</xm:sqref>
        </x14:conditionalFormatting>
        <x14:conditionalFormatting xmlns:xm="http://schemas.microsoft.com/office/excel/2006/main">
          <x14:cfRule type="dataBar" id="{5225F87E-BBBA-4E7B-ABDE-F23B3714EA80}">
            <x14:dataBar minLength="0" maxLength="100" gradient="0">
              <x14:cfvo type="autoMin"/>
              <x14:cfvo type="autoMax"/>
              <x14:negativeFillColor rgb="FFFF0000"/>
              <x14:axisColor rgb="FF000000"/>
            </x14:dataBar>
          </x14:cfRule>
          <xm:sqref>AY24:AY25</xm:sqref>
        </x14:conditionalFormatting>
        <x14:conditionalFormatting xmlns:xm="http://schemas.microsoft.com/office/excel/2006/main">
          <x14:cfRule type="dataBar" id="{44D02648-0F16-4F6F-B44C-BAB3EAC0C849}">
            <x14:dataBar minLength="0" maxLength="100" gradient="0">
              <x14:cfvo type="autoMin"/>
              <x14:cfvo type="autoMax"/>
              <x14:negativeFillColor rgb="FFFF0000"/>
              <x14:axisColor rgb="FF000000"/>
            </x14:dataBar>
          </x14:cfRule>
          <xm:sqref>BA24:BA25</xm:sqref>
        </x14:conditionalFormatting>
        <x14:conditionalFormatting xmlns:xm="http://schemas.microsoft.com/office/excel/2006/main">
          <x14:cfRule type="dataBar" id="{F2CBFCCF-852F-462B-8E3B-8FC5FF9BAA3C}">
            <x14:dataBar minLength="0" maxLength="100" gradient="0">
              <x14:cfvo type="autoMin"/>
              <x14:cfvo type="autoMax"/>
              <x14:negativeFillColor rgb="FFFF0000"/>
              <x14:axisColor rgb="FF000000"/>
            </x14:dataBar>
          </x14:cfRule>
          <xm:sqref>BC24:BC25</xm:sqref>
        </x14:conditionalFormatting>
        <x14:conditionalFormatting xmlns:xm="http://schemas.microsoft.com/office/excel/2006/main">
          <x14:cfRule type="dataBar" id="{A47C30BB-E32B-48F7-8A32-181159B0A23E}">
            <x14:dataBar minLength="0" maxLength="100" gradient="0">
              <x14:cfvo type="autoMin"/>
              <x14:cfvo type="autoMax"/>
              <x14:negativeFillColor rgb="FFFF0000"/>
              <x14:axisColor rgb="FF000000"/>
            </x14:dataBar>
          </x14:cfRule>
          <xm:sqref>I24:I25</xm:sqref>
        </x14:conditionalFormatting>
        <x14:conditionalFormatting xmlns:xm="http://schemas.microsoft.com/office/excel/2006/main">
          <x14:cfRule type="dataBar" id="{3372A1DC-43A2-4FC6-B2B4-7BCE0159396C}">
            <x14:dataBar minLength="0" maxLength="100" gradient="0">
              <x14:cfvo type="autoMin"/>
              <x14:cfvo type="autoMax"/>
              <x14:negativeFillColor rgb="FFFF0000"/>
              <x14:axisColor rgb="FF000000"/>
            </x14:dataBar>
          </x14:cfRule>
          <xm:sqref>K24:K25</xm:sqref>
        </x14:conditionalFormatting>
        <x14:conditionalFormatting xmlns:xm="http://schemas.microsoft.com/office/excel/2006/main">
          <x14:cfRule type="dataBar" id="{15376D45-F989-455F-B430-2DF9D1DE4565}">
            <x14:dataBar minLength="0" maxLength="100" gradient="0">
              <x14:cfvo type="autoMin"/>
              <x14:cfvo type="autoMax"/>
              <x14:negativeFillColor rgb="FFFF0000"/>
              <x14:axisColor rgb="FF000000"/>
            </x14:dataBar>
          </x14:cfRule>
          <xm:sqref>K24:K25</xm:sqref>
        </x14:conditionalFormatting>
        <x14:conditionalFormatting xmlns:xm="http://schemas.microsoft.com/office/excel/2006/main">
          <x14:cfRule type="dataBar" id="{BFBCED59-BB43-4035-A72C-41A1A08FC2C6}">
            <x14:dataBar minLength="0" maxLength="100" gradient="0">
              <x14:cfvo type="autoMin"/>
              <x14:cfvo type="autoMax"/>
              <x14:negativeFillColor rgb="FFFF0000"/>
              <x14:axisColor rgb="FF000000"/>
            </x14:dataBar>
          </x14:cfRule>
          <xm:sqref>M24:M25</xm:sqref>
        </x14:conditionalFormatting>
        <x14:conditionalFormatting xmlns:xm="http://schemas.microsoft.com/office/excel/2006/main">
          <x14:cfRule type="dataBar" id="{8F092C61-01EE-47F5-B7D9-41F4309476D0}">
            <x14:dataBar minLength="0" maxLength="100" gradient="0">
              <x14:cfvo type="autoMin"/>
              <x14:cfvo type="autoMax"/>
              <x14:negativeFillColor rgb="FFFF0000"/>
              <x14:axisColor rgb="FF000000"/>
            </x14:dataBar>
          </x14:cfRule>
          <xm:sqref>O24:O25</xm:sqref>
        </x14:conditionalFormatting>
        <x14:conditionalFormatting xmlns:xm="http://schemas.microsoft.com/office/excel/2006/main">
          <x14:cfRule type="dataBar" id="{76213234-5E6A-453C-884E-297F5FEB486D}">
            <x14:dataBar minLength="0" maxLength="100" gradient="0">
              <x14:cfvo type="autoMin"/>
              <x14:cfvo type="autoMax"/>
              <x14:negativeFillColor rgb="FFFF0000"/>
              <x14:axisColor rgb="FF000000"/>
            </x14:dataBar>
          </x14:cfRule>
          <xm:sqref>Q24:Q25</xm:sqref>
        </x14:conditionalFormatting>
        <x14:conditionalFormatting xmlns:xm="http://schemas.microsoft.com/office/excel/2006/main">
          <x14:cfRule type="dataBar" id="{ADDF04BF-6921-46CA-9AAD-73F0563F6E46}">
            <x14:dataBar minLength="0" maxLength="100" gradient="0">
              <x14:cfvo type="autoMin"/>
              <x14:cfvo type="autoMax"/>
              <x14:negativeFillColor rgb="FFFF0000"/>
              <x14:axisColor rgb="FF000000"/>
            </x14:dataBar>
          </x14:cfRule>
          <xm:sqref>S24:S25</xm:sqref>
        </x14:conditionalFormatting>
        <x14:conditionalFormatting xmlns:xm="http://schemas.microsoft.com/office/excel/2006/main">
          <x14:cfRule type="dataBar" id="{1CD722B1-B0F2-49DB-A3B2-945116DA94EF}">
            <x14:dataBar minLength="0" maxLength="100" gradient="0">
              <x14:cfvo type="autoMin"/>
              <x14:cfvo type="autoMax"/>
              <x14:negativeFillColor rgb="FFFF0000"/>
              <x14:axisColor rgb="FF000000"/>
            </x14:dataBar>
          </x14:cfRule>
          <xm:sqref>S24:S25</xm:sqref>
        </x14:conditionalFormatting>
        <x14:conditionalFormatting xmlns:xm="http://schemas.microsoft.com/office/excel/2006/main">
          <x14:cfRule type="dataBar" id="{9CB4ECB6-0A3E-4004-A48C-219A83649DC4}">
            <x14:dataBar minLength="0" maxLength="100" gradient="0">
              <x14:cfvo type="autoMin"/>
              <x14:cfvo type="autoMax"/>
              <x14:negativeFillColor rgb="FFFF0000"/>
              <x14:axisColor rgb="FF000000"/>
            </x14:dataBar>
          </x14:cfRule>
          <xm:sqref>U24:U25</xm:sqref>
        </x14:conditionalFormatting>
        <x14:conditionalFormatting xmlns:xm="http://schemas.microsoft.com/office/excel/2006/main">
          <x14:cfRule type="dataBar" id="{A672B98E-0540-4E36-9D4A-7DFF584EDD94}">
            <x14:dataBar minLength="0" maxLength="100" gradient="0">
              <x14:cfvo type="autoMin"/>
              <x14:cfvo type="autoMax"/>
              <x14:negativeFillColor rgb="FFFF0000"/>
              <x14:axisColor rgb="FF000000"/>
            </x14:dataBar>
          </x14:cfRule>
          <xm:sqref>U24:U25</xm:sqref>
        </x14:conditionalFormatting>
        <x14:conditionalFormatting xmlns:xm="http://schemas.microsoft.com/office/excel/2006/main">
          <x14:cfRule type="dataBar" id="{2A9D869A-6C85-4602-B475-B060772A9C25}">
            <x14:dataBar minLength="0" maxLength="100" gradient="0">
              <x14:cfvo type="autoMin"/>
              <x14:cfvo type="autoMax"/>
              <x14:negativeFillColor rgb="FFFF0000"/>
              <x14:axisColor rgb="FF000000"/>
            </x14:dataBar>
          </x14:cfRule>
          <xm:sqref>W24:W25</xm:sqref>
        </x14:conditionalFormatting>
        <x14:conditionalFormatting xmlns:xm="http://schemas.microsoft.com/office/excel/2006/main">
          <x14:cfRule type="dataBar" id="{C4BD5C94-E7C2-497F-A0FB-91DA90727CC0}">
            <x14:dataBar minLength="0" maxLength="100" gradient="0">
              <x14:cfvo type="autoMin"/>
              <x14:cfvo type="autoMax"/>
              <x14:negativeFillColor rgb="FFFF0000"/>
              <x14:axisColor rgb="FF000000"/>
            </x14:dataBar>
          </x14:cfRule>
          <xm:sqref>Y24:Y25</xm:sqref>
        </x14:conditionalFormatting>
        <x14:conditionalFormatting xmlns:xm="http://schemas.microsoft.com/office/excel/2006/main">
          <x14:cfRule type="dataBar" id="{2D9E4EF4-69CA-4BFF-A4B8-F642372D5A0B}">
            <x14:dataBar minLength="0" maxLength="100" gradient="0">
              <x14:cfvo type="autoMin"/>
              <x14:cfvo type="autoMax"/>
              <x14:negativeFillColor rgb="FFFF0000"/>
              <x14:axisColor rgb="FF000000"/>
            </x14:dataBar>
          </x14:cfRule>
          <xm:sqref>AA24:AA25</xm:sqref>
        </x14:conditionalFormatting>
        <x14:conditionalFormatting xmlns:xm="http://schemas.microsoft.com/office/excel/2006/main">
          <x14:cfRule type="dataBar" id="{05F524E3-2E55-418F-AC6D-3A636C2162B0}">
            <x14:dataBar minLength="0" maxLength="100" gradient="0">
              <x14:cfvo type="autoMin"/>
              <x14:cfvo type="autoMax"/>
              <x14:negativeFillColor rgb="FFFF0000"/>
              <x14:axisColor rgb="FF000000"/>
            </x14:dataBar>
          </x14:cfRule>
          <xm:sqref>AC24:AC25</xm:sqref>
        </x14:conditionalFormatting>
        <x14:conditionalFormatting xmlns:xm="http://schemas.microsoft.com/office/excel/2006/main">
          <x14:cfRule type="dataBar" id="{A2FE2B44-7840-4703-98C2-2803D531AA4B}">
            <x14:dataBar minLength="0" maxLength="100" gradient="0">
              <x14:cfvo type="autoMin"/>
              <x14:cfvo type="autoMax"/>
              <x14:negativeFillColor rgb="FFFF0000"/>
              <x14:axisColor rgb="FF000000"/>
            </x14:dataBar>
          </x14:cfRule>
          <xm:sqref>AE24:AE25</xm:sqref>
        </x14:conditionalFormatting>
        <x14:conditionalFormatting xmlns:xm="http://schemas.microsoft.com/office/excel/2006/main">
          <x14:cfRule type="dataBar" id="{7490C91D-4DE2-4C98-81E6-CE2F880B3BBD}">
            <x14:dataBar minLength="0" maxLength="100" gradient="0">
              <x14:cfvo type="autoMin"/>
              <x14:cfvo type="autoMax"/>
              <x14:negativeFillColor rgb="FFFF0000"/>
              <x14:axisColor rgb="FF000000"/>
            </x14:dataBar>
          </x14:cfRule>
          <xm:sqref>AG24:AG25</xm:sqref>
        </x14:conditionalFormatting>
        <x14:conditionalFormatting xmlns:xm="http://schemas.microsoft.com/office/excel/2006/main">
          <x14:cfRule type="dataBar" id="{A342599A-22DD-4497-9E89-E7A9468C6E98}">
            <x14:dataBar minLength="0" maxLength="100" gradient="0">
              <x14:cfvo type="autoMin"/>
              <x14:cfvo type="autoMax"/>
              <x14:negativeFillColor rgb="FFFF0000"/>
              <x14:axisColor rgb="FF000000"/>
            </x14:dataBar>
          </x14:cfRule>
          <xm:sqref>AI24:AI25</xm:sqref>
        </x14:conditionalFormatting>
        <x14:conditionalFormatting xmlns:xm="http://schemas.microsoft.com/office/excel/2006/main">
          <x14:cfRule type="dataBar" id="{622EF46D-7FEE-4118-A2EF-9715D210BE9E}">
            <x14:dataBar minLength="0" maxLength="100" gradient="0">
              <x14:cfvo type="autoMin"/>
              <x14:cfvo type="autoMax"/>
              <x14:negativeFillColor rgb="FFFF0000"/>
              <x14:axisColor rgb="FF000000"/>
            </x14:dataBar>
          </x14:cfRule>
          <xm:sqref>AK24:AK25</xm:sqref>
        </x14:conditionalFormatting>
        <x14:conditionalFormatting xmlns:xm="http://schemas.microsoft.com/office/excel/2006/main">
          <x14:cfRule type="dataBar" id="{6EA8ADB7-2B27-43E0-8189-2A83FA7026FE}">
            <x14:dataBar minLength="0" maxLength="100" gradient="0">
              <x14:cfvo type="autoMin"/>
              <x14:cfvo type="autoMax"/>
              <x14:negativeFillColor rgb="FFFF0000"/>
              <x14:axisColor rgb="FF000000"/>
            </x14:dataBar>
          </x14:cfRule>
          <xm:sqref>AM24:AM25</xm:sqref>
        </x14:conditionalFormatting>
        <x14:conditionalFormatting xmlns:xm="http://schemas.microsoft.com/office/excel/2006/main">
          <x14:cfRule type="dataBar" id="{83B91CD0-8D61-4783-9B4F-D2E29DD1AB17}">
            <x14:dataBar minLength="0" maxLength="100" gradient="0">
              <x14:cfvo type="autoMin"/>
              <x14:cfvo type="autoMax"/>
              <x14:negativeFillColor rgb="FFFF0000"/>
              <x14:axisColor rgb="FF000000"/>
            </x14:dataBar>
          </x14:cfRule>
          <xm:sqref>AO24:AO25</xm:sqref>
        </x14:conditionalFormatting>
        <x14:conditionalFormatting xmlns:xm="http://schemas.microsoft.com/office/excel/2006/main">
          <x14:cfRule type="dataBar" id="{7EB39263-AA65-4466-98DD-261258B9FEAA}">
            <x14:dataBar minLength="0" maxLength="100" gradient="0">
              <x14:cfvo type="autoMin"/>
              <x14:cfvo type="autoMax"/>
              <x14:negativeFillColor rgb="FFFF0000"/>
              <x14:axisColor rgb="FF000000"/>
            </x14:dataBar>
          </x14:cfRule>
          <xm:sqref>AQ24:AQ25</xm:sqref>
        </x14:conditionalFormatting>
        <x14:conditionalFormatting xmlns:xm="http://schemas.microsoft.com/office/excel/2006/main">
          <x14:cfRule type="dataBar" id="{1E5D9A6E-25A8-40C7-87AF-C9CE88163145}">
            <x14:dataBar minLength="0" maxLength="100" gradient="0">
              <x14:cfvo type="autoMin"/>
              <x14:cfvo type="autoMax"/>
              <x14:negativeFillColor rgb="FFFF0000"/>
              <x14:axisColor rgb="FF000000"/>
            </x14:dataBar>
          </x14:cfRule>
          <xm:sqref>AS24:AS25</xm:sqref>
        </x14:conditionalFormatting>
        <x14:conditionalFormatting xmlns:xm="http://schemas.microsoft.com/office/excel/2006/main">
          <x14:cfRule type="dataBar" id="{BE869F58-981F-49FB-8B46-1C3A90B01AE0}">
            <x14:dataBar minLength="0" maxLength="100" gradient="0">
              <x14:cfvo type="autoMin"/>
              <x14:cfvo type="autoMax"/>
              <x14:negativeFillColor rgb="FFFF0000"/>
              <x14:axisColor rgb="FF000000"/>
            </x14:dataBar>
          </x14:cfRule>
          <xm:sqref>AU24:AU25</xm:sqref>
        </x14:conditionalFormatting>
        <x14:conditionalFormatting xmlns:xm="http://schemas.microsoft.com/office/excel/2006/main">
          <x14:cfRule type="dataBar" id="{79AB58AA-45A0-472C-8499-3BC635FDE0A0}">
            <x14:dataBar minLength="0" maxLength="100" gradient="0">
              <x14:cfvo type="autoMin"/>
              <x14:cfvo type="autoMax"/>
              <x14:negativeFillColor rgb="FFFF0000"/>
              <x14:axisColor rgb="FF000000"/>
            </x14:dataBar>
          </x14:cfRule>
          <xm:sqref>AW24:AW25</xm:sqref>
        </x14:conditionalFormatting>
        <x14:conditionalFormatting xmlns:xm="http://schemas.microsoft.com/office/excel/2006/main">
          <x14:cfRule type="dataBar" id="{7753AF45-D9A5-4728-81E6-6E67548C9959}">
            <x14:dataBar minLength="0" maxLength="100" gradient="0">
              <x14:cfvo type="autoMin"/>
              <x14:cfvo type="autoMax"/>
              <x14:negativeFillColor rgb="FFFF0000"/>
              <x14:axisColor rgb="FF000000"/>
            </x14:dataBar>
          </x14:cfRule>
          <xm:sqref>AY24:AY25</xm:sqref>
        </x14:conditionalFormatting>
        <x14:conditionalFormatting xmlns:xm="http://schemas.microsoft.com/office/excel/2006/main">
          <x14:cfRule type="dataBar" id="{D13A9AB2-6470-41F2-876A-8A61805ED58E}">
            <x14:dataBar minLength="0" maxLength="100" gradient="0">
              <x14:cfvo type="autoMin"/>
              <x14:cfvo type="autoMax"/>
              <x14:negativeFillColor rgb="FFFF0000"/>
              <x14:axisColor rgb="FF000000"/>
            </x14:dataBar>
          </x14:cfRule>
          <xm:sqref>BA24:BA25</xm:sqref>
        </x14:conditionalFormatting>
        <x14:conditionalFormatting xmlns:xm="http://schemas.microsoft.com/office/excel/2006/main">
          <x14:cfRule type="dataBar" id="{C0A7E86A-3831-43E8-BCDA-E0024659EE28}">
            <x14:dataBar minLength="0" maxLength="100" gradient="0">
              <x14:cfvo type="autoMin"/>
              <x14:cfvo type="autoMax"/>
              <x14:negativeFillColor rgb="FFFF0000"/>
              <x14:axisColor rgb="FF000000"/>
            </x14:dataBar>
          </x14:cfRule>
          <xm:sqref>BC24:BC25</xm:sqref>
        </x14:conditionalFormatting>
        <x14:conditionalFormatting xmlns:xm="http://schemas.microsoft.com/office/excel/2006/main">
          <x14:cfRule type="dataBar" id="{20D512DA-0028-49D7-9C90-EA83CAC8F6AA}">
            <x14:dataBar minLength="0" maxLength="100" gradient="0">
              <x14:cfvo type="autoMin"/>
              <x14:cfvo type="autoMax"/>
              <x14:negativeFillColor rgb="FFFF0000"/>
              <x14:axisColor rgb="FF000000"/>
            </x14:dataBar>
          </x14:cfRule>
          <xm:sqref>BE24:BE25</xm:sqref>
        </x14:conditionalFormatting>
        <x14:conditionalFormatting xmlns:xm="http://schemas.microsoft.com/office/excel/2006/main">
          <x14:cfRule type="dataBar" id="{B40E9B83-9461-4E67-8DA1-5202367D8313}">
            <x14:dataBar minLength="0" maxLength="100" gradient="0">
              <x14:cfvo type="autoMin"/>
              <x14:cfvo type="autoMax"/>
              <x14:negativeFillColor rgb="FFFF0000"/>
              <x14:axisColor rgb="FF000000"/>
            </x14:dataBar>
          </x14:cfRule>
          <xm:sqref>BE24:BE25</xm:sqref>
        </x14:conditionalFormatting>
      </x14:conditionalFormatting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BH38"/>
  <sheetViews>
    <sheetView showGridLines="0" topLeftCell="AC1" zoomScale="78" zoomScaleNormal="78" workbookViewId="0">
      <selection activeCell="AU25" sqref="AU25:AU26"/>
    </sheetView>
  </sheetViews>
  <sheetFormatPr baseColWidth="10" defaultColWidth="11.44140625" defaultRowHeight="30" customHeight="1" x14ac:dyDescent="0.25"/>
  <cols>
    <col min="1" max="1" width="10.5546875" style="1" bestFit="1" customWidth="1"/>
    <col min="2" max="2" width="19.109375" style="1" bestFit="1" customWidth="1"/>
    <col min="3" max="3" width="19.109375" style="1" customWidth="1"/>
    <col min="4" max="4" width="14.33203125" style="1" customWidth="1"/>
    <col min="5" max="5" width="21" style="1" customWidth="1"/>
    <col min="6" max="6" width="12.88671875" style="1" customWidth="1"/>
    <col min="7" max="7" width="10.33203125" style="1" bestFit="1" customWidth="1"/>
    <col min="8" max="8" width="14.5546875" style="1" customWidth="1"/>
    <col min="9" max="47" width="10.6640625" style="1" customWidth="1"/>
    <col min="48" max="48" width="22.6640625" style="1" customWidth="1"/>
    <col min="49" max="16384" width="11.44140625" style="1"/>
  </cols>
  <sheetData>
    <row r="1" spans="1:60" ht="40.5" customHeight="1" x14ac:dyDescent="0.25">
      <c r="A1" s="96" t="str">
        <f>'PANEL DE CONTROL DISTRITAL'!A1:Q1</f>
        <v>INSTITUTO NACIONAL ELECTORAL
SISTEMA DE GESTIÓN DE LA CALIDAD
CIUDAD DE MÉXICO</v>
      </c>
      <c r="B1" s="96"/>
      <c r="C1" s="96"/>
      <c r="D1" s="96"/>
      <c r="E1" s="96"/>
      <c r="F1" s="96"/>
      <c r="G1" s="96"/>
      <c r="H1" s="96"/>
      <c r="I1" s="96"/>
      <c r="J1" s="96"/>
      <c r="K1" s="96"/>
      <c r="L1" s="96"/>
      <c r="M1" s="96"/>
      <c r="N1" s="96"/>
      <c r="O1" s="96"/>
      <c r="P1" s="96"/>
      <c r="Q1" s="96"/>
      <c r="R1" s="96"/>
      <c r="S1" s="96"/>
      <c r="T1" s="96"/>
      <c r="U1" s="96"/>
      <c r="V1" s="96"/>
      <c r="W1" s="96"/>
      <c r="X1" s="96"/>
      <c r="Y1" s="96"/>
      <c r="Z1" s="96"/>
      <c r="AA1" s="96"/>
      <c r="AB1" s="96"/>
      <c r="AC1" s="96"/>
      <c r="AD1" s="96"/>
      <c r="AE1" s="96"/>
      <c r="AF1" s="96"/>
      <c r="AG1" s="96"/>
      <c r="AH1" s="96"/>
      <c r="AI1" s="96"/>
      <c r="AJ1" s="96"/>
      <c r="AK1" s="96"/>
      <c r="AL1" s="96"/>
      <c r="AM1" s="96"/>
      <c r="AN1" s="96"/>
      <c r="AO1" s="96"/>
      <c r="AP1" s="96"/>
      <c r="AQ1" s="96"/>
      <c r="AR1" s="96"/>
      <c r="AS1" s="96"/>
      <c r="AT1" s="96"/>
      <c r="AU1" s="96"/>
      <c r="AV1" s="96"/>
    </row>
    <row r="2" spans="1:60" ht="33.75" customHeight="1" x14ac:dyDescent="0.25">
      <c r="A2" s="12"/>
      <c r="B2" s="12"/>
      <c r="C2" s="12"/>
      <c r="D2" s="9" t="s">
        <v>24</v>
      </c>
      <c r="E2" s="9">
        <v>1</v>
      </c>
      <c r="F2" s="98" t="s">
        <v>25</v>
      </c>
      <c r="G2" s="98"/>
      <c r="H2" s="22">
        <v>90151</v>
      </c>
      <c r="I2" s="21"/>
      <c r="J2" s="21"/>
      <c r="K2" s="12"/>
      <c r="L2" s="12"/>
      <c r="M2" s="12"/>
      <c r="N2" s="12"/>
      <c r="O2" s="12"/>
      <c r="P2" s="12"/>
      <c r="Q2" s="12"/>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12"/>
      <c r="AT2" s="12"/>
      <c r="AU2" s="119" t="str">
        <f>'PANEL DE CONTROL DISTRITAL'!M2</f>
        <v>Fecha de corte 31/08/2023</v>
      </c>
      <c r="AV2" s="119"/>
      <c r="AW2" s="17"/>
    </row>
    <row r="3" spans="1:60"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row>
    <row r="4" spans="1:60" ht="30" customHeight="1" thickTop="1" thickBot="1" x14ac:dyDescent="0.3">
      <c r="A4" s="123" t="s">
        <v>26</v>
      </c>
      <c r="B4" s="124"/>
      <c r="C4" s="124"/>
      <c r="D4" s="124"/>
      <c r="E4" s="124"/>
      <c r="F4" s="124"/>
      <c r="G4" s="124"/>
      <c r="H4" s="124"/>
      <c r="I4" s="124"/>
      <c r="J4" s="124"/>
      <c r="K4" s="124"/>
      <c r="L4" s="124"/>
      <c r="M4" s="124"/>
      <c r="N4" s="124"/>
      <c r="O4" s="124"/>
      <c r="P4" s="124"/>
      <c r="Q4" s="124"/>
      <c r="R4" s="124"/>
      <c r="S4" s="124"/>
      <c r="T4" s="124"/>
      <c r="U4" s="124"/>
      <c r="V4" s="124"/>
      <c r="W4" s="124"/>
      <c r="X4" s="124"/>
      <c r="Y4" s="124"/>
      <c r="Z4" s="124"/>
      <c r="AA4" s="124"/>
      <c r="AB4" s="124"/>
      <c r="AC4" s="124"/>
      <c r="AD4" s="124"/>
      <c r="AE4" s="124"/>
      <c r="AF4" s="124"/>
      <c r="AG4" s="124"/>
      <c r="AH4" s="124"/>
      <c r="AI4" s="124"/>
      <c r="AJ4" s="124"/>
      <c r="AK4" s="124"/>
      <c r="AL4" s="124"/>
      <c r="AM4" s="124"/>
      <c r="AN4" s="124"/>
      <c r="AO4" s="124"/>
      <c r="AP4" s="124"/>
      <c r="AQ4" s="124"/>
      <c r="AR4" s="124"/>
      <c r="AS4" s="124"/>
      <c r="AT4" s="124"/>
      <c r="AU4" s="124"/>
      <c r="AV4" s="125"/>
      <c r="AX4" s="20"/>
    </row>
    <row r="5" spans="1:60" ht="5.25" customHeight="1" thickTop="1" thickBot="1" x14ac:dyDescent="0.3">
      <c r="A5" s="126"/>
      <c r="B5" s="127"/>
      <c r="C5" s="127"/>
      <c r="D5" s="127"/>
      <c r="E5" s="127"/>
      <c r="F5" s="127"/>
      <c r="G5" s="127"/>
      <c r="H5" s="127"/>
      <c r="I5" s="127"/>
      <c r="J5" s="127"/>
      <c r="K5" s="127"/>
      <c r="L5" s="127"/>
      <c r="M5" s="127"/>
      <c r="N5" s="127"/>
      <c r="O5" s="127"/>
      <c r="P5" s="127"/>
      <c r="Q5" s="127"/>
      <c r="R5" s="127"/>
      <c r="S5" s="127"/>
      <c r="T5" s="127"/>
      <c r="U5" s="127"/>
      <c r="V5" s="127"/>
      <c r="W5" s="127"/>
      <c r="X5" s="127"/>
      <c r="Y5" s="127"/>
      <c r="Z5" s="127"/>
      <c r="AA5" s="127"/>
      <c r="AB5" s="127"/>
      <c r="AC5" s="127"/>
      <c r="AD5" s="127"/>
      <c r="AE5" s="127"/>
      <c r="AF5" s="127"/>
      <c r="AG5" s="127"/>
      <c r="AH5" s="127"/>
      <c r="AI5" s="127"/>
      <c r="AJ5" s="127"/>
      <c r="AK5" s="127"/>
      <c r="AL5" s="127"/>
      <c r="AM5" s="127"/>
      <c r="AN5" s="127"/>
      <c r="AO5" s="127"/>
      <c r="AP5" s="127"/>
      <c r="AQ5" s="127"/>
      <c r="AR5" s="127"/>
      <c r="AS5" s="127"/>
      <c r="AT5" s="127"/>
      <c r="AU5" s="127"/>
      <c r="AV5" s="128"/>
    </row>
    <row r="6" spans="1:60" ht="18" customHeight="1" thickTop="1" thickBot="1" x14ac:dyDescent="0.3">
      <c r="A6" s="120" t="str">
        <f>'PANEL DE CONTROL DISTRITAL'!A6</f>
        <v>Número</v>
      </c>
      <c r="B6" s="121" t="str">
        <f>'PANEL DE CONTROL DISTRITAL'!B6</f>
        <v xml:space="preserve">PROCESOS SUSTANTIVOS E INDICADORES </v>
      </c>
      <c r="C6" s="121"/>
      <c r="D6" s="121"/>
      <c r="E6" s="121"/>
      <c r="F6" s="121"/>
      <c r="G6" s="121"/>
      <c r="H6" s="121"/>
      <c r="I6" s="129" t="s">
        <v>21</v>
      </c>
      <c r="J6" s="130"/>
      <c r="K6" s="130"/>
      <c r="L6" s="130"/>
      <c r="M6" s="130"/>
      <c r="N6" s="130"/>
      <c r="O6" s="130"/>
      <c r="P6" s="130"/>
      <c r="Q6" s="130"/>
      <c r="R6" s="130"/>
      <c r="S6" s="130"/>
      <c r="T6" s="130"/>
      <c r="U6" s="130"/>
      <c r="V6" s="130"/>
      <c r="W6" s="130"/>
      <c r="X6" s="130"/>
      <c r="Y6" s="130"/>
      <c r="Z6" s="130"/>
      <c r="AA6" s="130"/>
      <c r="AB6" s="130"/>
      <c r="AC6" s="130"/>
      <c r="AD6" s="130"/>
      <c r="AE6" s="130"/>
      <c r="AF6" s="130"/>
      <c r="AG6" s="130"/>
      <c r="AH6" s="130"/>
      <c r="AI6" s="130"/>
      <c r="AJ6" s="130"/>
      <c r="AK6" s="130"/>
      <c r="AL6" s="130"/>
      <c r="AM6" s="130"/>
      <c r="AN6" s="130"/>
      <c r="AO6" s="130"/>
      <c r="AP6" s="130"/>
      <c r="AQ6" s="130"/>
      <c r="AR6" s="130"/>
      <c r="AS6" s="130"/>
      <c r="AT6" s="130"/>
      <c r="AU6" s="130"/>
      <c r="AV6" s="122" t="s">
        <v>7</v>
      </c>
    </row>
    <row r="7" spans="1:60" ht="17.25" customHeight="1" thickTop="1" thickBot="1" x14ac:dyDescent="0.3">
      <c r="A7" s="120"/>
      <c r="B7" s="121" t="str">
        <f>'PANEL DE CONTROL DISTRITAL'!B7</f>
        <v>DESCRIPCIÓN</v>
      </c>
      <c r="C7" s="121"/>
      <c r="D7" s="121"/>
      <c r="E7" s="121" t="str">
        <f>'PANEL DE CONTROL DISTRITAL'!E7</f>
        <v>MEDICIÓN</v>
      </c>
      <c r="F7" s="121"/>
      <c r="G7" s="121"/>
      <c r="H7" s="121"/>
      <c r="I7" s="131" t="str">
        <f>'PANEL DE CONTROL DISTRITAL'!A5</f>
        <v>CAMPAÑA ANUAL PERMANENTE 2022-2023</v>
      </c>
      <c r="J7" s="132"/>
      <c r="K7" s="132"/>
      <c r="L7" s="132"/>
      <c r="M7" s="132"/>
      <c r="N7" s="132"/>
      <c r="O7" s="132"/>
      <c r="P7" s="132"/>
      <c r="Q7" s="132"/>
      <c r="R7" s="132"/>
      <c r="S7" s="132"/>
      <c r="T7" s="132"/>
      <c r="U7" s="132"/>
      <c r="V7" s="132"/>
      <c r="W7" s="132"/>
      <c r="X7" s="132"/>
      <c r="Y7" s="132"/>
      <c r="Z7" s="132"/>
      <c r="AA7" s="132"/>
      <c r="AB7" s="132"/>
      <c r="AC7" s="132"/>
      <c r="AD7" s="132"/>
      <c r="AE7" s="132"/>
      <c r="AF7" s="132"/>
      <c r="AG7" s="132"/>
      <c r="AH7" s="132"/>
      <c r="AI7" s="132"/>
      <c r="AJ7" s="132"/>
      <c r="AK7" s="132"/>
      <c r="AL7" s="132"/>
      <c r="AM7" s="132"/>
      <c r="AN7" s="132"/>
      <c r="AO7" s="132"/>
      <c r="AP7" s="132"/>
      <c r="AQ7" s="132"/>
      <c r="AR7" s="132"/>
      <c r="AS7" s="132"/>
      <c r="AT7" s="132"/>
      <c r="AU7" s="132"/>
      <c r="AV7" s="122"/>
    </row>
    <row r="8" spans="1:60" ht="5.25" customHeight="1" thickTop="1" thickBot="1" x14ac:dyDescent="0.3">
      <c r="A8" s="120"/>
      <c r="B8" s="133"/>
      <c r="C8" s="134"/>
      <c r="D8" s="134"/>
      <c r="E8" s="134"/>
      <c r="F8" s="134"/>
      <c r="G8" s="134"/>
      <c r="H8" s="134"/>
      <c r="I8" s="134"/>
      <c r="J8" s="134"/>
      <c r="K8" s="134"/>
      <c r="L8" s="134"/>
      <c r="M8" s="134"/>
      <c r="N8" s="134"/>
      <c r="O8" s="134"/>
      <c r="P8" s="134"/>
      <c r="Q8" s="134"/>
      <c r="R8" s="134"/>
      <c r="S8" s="134"/>
      <c r="T8" s="134"/>
      <c r="U8" s="134"/>
      <c r="V8" s="134"/>
      <c r="W8" s="134"/>
      <c r="X8" s="134"/>
      <c r="Y8" s="134"/>
      <c r="Z8" s="134"/>
      <c r="AA8" s="134"/>
      <c r="AB8" s="134"/>
      <c r="AC8" s="134"/>
      <c r="AD8" s="134"/>
      <c r="AE8" s="134"/>
      <c r="AF8" s="134"/>
      <c r="AG8" s="134"/>
      <c r="AH8" s="134"/>
      <c r="AI8" s="134"/>
      <c r="AJ8" s="134"/>
      <c r="AK8" s="134"/>
      <c r="AL8" s="134"/>
      <c r="AM8" s="134"/>
      <c r="AN8" s="134"/>
      <c r="AO8" s="134"/>
      <c r="AP8" s="134"/>
      <c r="AQ8" s="134"/>
      <c r="AR8" s="134"/>
      <c r="AS8" s="134"/>
      <c r="AT8" s="134"/>
      <c r="AU8" s="134"/>
      <c r="AV8" s="122"/>
    </row>
    <row r="9" spans="1:60" s="2" customFormat="1" ht="29.25" customHeight="1" thickTop="1" thickBot="1" x14ac:dyDescent="0.3">
      <c r="A9" s="120"/>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
        <v>84</v>
      </c>
      <c r="J9" s="33" t="s">
        <v>85</v>
      </c>
      <c r="K9" s="33" t="s">
        <v>86</v>
      </c>
      <c r="L9" s="33" t="s">
        <v>87</v>
      </c>
      <c r="M9" s="33" t="s">
        <v>88</v>
      </c>
      <c r="N9" s="33" t="s">
        <v>89</v>
      </c>
      <c r="O9" s="33" t="s">
        <v>90</v>
      </c>
      <c r="P9" s="33" t="s">
        <v>91</v>
      </c>
      <c r="Q9" s="33" t="s">
        <v>92</v>
      </c>
      <c r="R9" s="33" t="s">
        <v>93</v>
      </c>
      <c r="S9" s="33" t="s">
        <v>94</v>
      </c>
      <c r="T9" s="33" t="s">
        <v>95</v>
      </c>
      <c r="U9" s="33" t="s">
        <v>96</v>
      </c>
      <c r="V9" s="33" t="s">
        <v>97</v>
      </c>
      <c r="W9" s="33" t="s">
        <v>98</v>
      </c>
      <c r="X9" s="33" t="s">
        <v>99</v>
      </c>
      <c r="Y9" s="33" t="s">
        <v>100</v>
      </c>
      <c r="Z9" s="33" t="s">
        <v>101</v>
      </c>
      <c r="AA9" s="33" t="s">
        <v>102</v>
      </c>
      <c r="AB9" s="33" t="s">
        <v>103</v>
      </c>
      <c r="AC9" s="33" t="s">
        <v>104</v>
      </c>
      <c r="AD9" s="33" t="s">
        <v>105</v>
      </c>
      <c r="AE9" s="33" t="s">
        <v>106</v>
      </c>
      <c r="AF9" s="33" t="s">
        <v>107</v>
      </c>
      <c r="AG9" s="33" t="s">
        <v>108</v>
      </c>
      <c r="AH9" s="33" t="s">
        <v>109</v>
      </c>
      <c r="AI9" s="33" t="s">
        <v>110</v>
      </c>
      <c r="AJ9" s="33" t="s">
        <v>111</v>
      </c>
      <c r="AK9" s="33" t="s">
        <v>112</v>
      </c>
      <c r="AL9" s="33" t="s">
        <v>113</v>
      </c>
      <c r="AM9" s="33" t="s">
        <v>114</v>
      </c>
      <c r="AN9" s="33" t="s">
        <v>115</v>
      </c>
      <c r="AO9" s="33" t="s">
        <v>116</v>
      </c>
      <c r="AP9" s="33" t="s">
        <v>117</v>
      </c>
      <c r="AQ9" s="33" t="s">
        <v>118</v>
      </c>
      <c r="AR9" s="33" t="s">
        <v>119</v>
      </c>
      <c r="AS9" s="33" t="s">
        <v>120</v>
      </c>
      <c r="AT9" s="33" t="s">
        <v>121</v>
      </c>
      <c r="AU9" s="33" t="s">
        <v>122</v>
      </c>
      <c r="AV9" s="122"/>
    </row>
    <row r="10" spans="1:60" s="2" customFormat="1" ht="50.1" customHeight="1" thickTop="1" thickBot="1" x14ac:dyDescent="0.3">
      <c r="A10" s="117">
        <f>'PANEL DE CONTROL DISTRITAL'!A9</f>
        <v>1</v>
      </c>
      <c r="B10" s="118" t="str">
        <f>'PANEL DE CONTROL DISTRITAL'!B9</f>
        <v>ENTREVISTA</v>
      </c>
      <c r="C10" s="113" t="str">
        <f>'PANEL DE CONTROL DISTRITAL'!C9</f>
        <v xml:space="preserve"> Auxiliar de Atención Ciudadana</v>
      </c>
      <c r="D10" s="114" t="str">
        <f>'PANEL DE CONTROL DISTRITAL'!D9</f>
        <v>Efectividad de la entrevista =</v>
      </c>
      <c r="E10" s="113" t="str">
        <f>'PANEL DE CONTROL DISTRITAL'!E9</f>
        <v>(Número de trámites aplicados / (Número de fichas requisitadas - Notificaciones de improcedencia de trámite)) x 100</v>
      </c>
      <c r="F10" s="115" t="str">
        <f>'PANEL DE CONTROL DISTRITAL'!F9</f>
        <v>Semanal (remesa)</v>
      </c>
      <c r="G10" s="116">
        <f>'PANEL DE CONTROL DISTRITAL'!G9</f>
        <v>0.9</v>
      </c>
      <c r="H10" s="27" t="str">
        <f>'PANEL DE CONTROL DISTRITAL'!H9</f>
        <v>Número de trámites aplicados</v>
      </c>
      <c r="I10" s="25">
        <v>110</v>
      </c>
      <c r="J10" s="25">
        <v>481</v>
      </c>
      <c r="K10" s="25">
        <v>0</v>
      </c>
      <c r="L10" s="25">
        <v>0</v>
      </c>
      <c r="M10" s="25">
        <v>435</v>
      </c>
      <c r="N10" s="25">
        <v>597</v>
      </c>
      <c r="O10" s="25">
        <v>604</v>
      </c>
      <c r="P10" s="25">
        <v>567</v>
      </c>
      <c r="Q10" s="25">
        <v>592</v>
      </c>
      <c r="R10" s="25">
        <v>464</v>
      </c>
      <c r="S10" s="25">
        <v>629</v>
      </c>
      <c r="T10" s="25">
        <v>651</v>
      </c>
      <c r="U10" s="25">
        <v>592</v>
      </c>
      <c r="V10" s="25">
        <v>591</v>
      </c>
      <c r="W10" s="25">
        <v>658</v>
      </c>
      <c r="X10" s="25">
        <v>476</v>
      </c>
      <c r="Y10" s="25">
        <v>588</v>
      </c>
      <c r="Z10" s="25">
        <v>424</v>
      </c>
      <c r="AA10" s="25">
        <v>581</v>
      </c>
      <c r="AB10" s="25">
        <v>595</v>
      </c>
      <c r="AC10" s="25">
        <v>562</v>
      </c>
      <c r="AD10" s="25">
        <v>324</v>
      </c>
      <c r="AE10" s="25">
        <v>523</v>
      </c>
      <c r="AF10" s="25">
        <v>577</v>
      </c>
      <c r="AG10" s="25">
        <v>605</v>
      </c>
      <c r="AH10" s="25">
        <v>551</v>
      </c>
      <c r="AI10" s="25">
        <v>552</v>
      </c>
      <c r="AJ10" s="25">
        <v>593</v>
      </c>
      <c r="AK10" s="25">
        <v>579</v>
      </c>
      <c r="AL10" s="25">
        <v>554</v>
      </c>
      <c r="AM10" s="25">
        <v>579</v>
      </c>
      <c r="AN10" s="25">
        <v>536</v>
      </c>
      <c r="AO10" s="25">
        <v>630</v>
      </c>
      <c r="AP10" s="25">
        <v>605</v>
      </c>
      <c r="AQ10" s="25">
        <v>587</v>
      </c>
      <c r="AR10" s="25">
        <v>603</v>
      </c>
      <c r="AS10" s="25">
        <v>567</v>
      </c>
      <c r="AT10" s="25">
        <v>601</v>
      </c>
      <c r="AU10" s="25">
        <v>485</v>
      </c>
      <c r="AV10" s="106">
        <f>IFERROR(SUM(I10:AU10)/SUM(I11:AU11),0)</f>
        <v>0.99670194437607684</v>
      </c>
    </row>
    <row r="11" spans="1:60" s="2" customFormat="1" ht="50.1" customHeight="1" thickTop="1" thickBot="1" x14ac:dyDescent="0.3">
      <c r="A11" s="117"/>
      <c r="B11" s="118"/>
      <c r="C11" s="113"/>
      <c r="D11" s="114"/>
      <c r="E11" s="113"/>
      <c r="F11" s="115"/>
      <c r="G11" s="116"/>
      <c r="H11" s="27" t="str">
        <f>'PANEL DE CONTROL DISTRITAL'!H10</f>
        <v>Número de fichas requisitadas - Notificaciones de improcedencia de trámite</v>
      </c>
      <c r="I11" s="45">
        <v>110</v>
      </c>
      <c r="J11" s="45">
        <v>481</v>
      </c>
      <c r="K11" s="45">
        <v>0</v>
      </c>
      <c r="L11" s="45">
        <v>0</v>
      </c>
      <c r="M11" s="45">
        <v>435</v>
      </c>
      <c r="N11" s="45">
        <v>597</v>
      </c>
      <c r="O11" s="45">
        <v>608</v>
      </c>
      <c r="P11" s="45">
        <v>567</v>
      </c>
      <c r="Q11" s="45">
        <v>592</v>
      </c>
      <c r="R11" s="45">
        <v>465</v>
      </c>
      <c r="S11" s="45">
        <v>630</v>
      </c>
      <c r="T11" s="45">
        <v>651</v>
      </c>
      <c r="U11" s="45">
        <v>592</v>
      </c>
      <c r="V11" s="45">
        <v>591</v>
      </c>
      <c r="W11" s="45">
        <v>660</v>
      </c>
      <c r="X11" s="45">
        <v>476</v>
      </c>
      <c r="Y11" s="45">
        <v>590</v>
      </c>
      <c r="Z11" s="45">
        <v>426</v>
      </c>
      <c r="AA11" s="45">
        <v>583</v>
      </c>
      <c r="AB11" s="45">
        <v>602</v>
      </c>
      <c r="AC11" s="45">
        <v>566</v>
      </c>
      <c r="AD11" s="45">
        <v>327</v>
      </c>
      <c r="AE11" s="45">
        <v>525</v>
      </c>
      <c r="AF11" s="45">
        <v>579</v>
      </c>
      <c r="AG11" s="45">
        <v>607</v>
      </c>
      <c r="AH11" s="45">
        <v>556</v>
      </c>
      <c r="AI11" s="45">
        <v>554</v>
      </c>
      <c r="AJ11" s="45">
        <v>597</v>
      </c>
      <c r="AK11" s="45">
        <v>583</v>
      </c>
      <c r="AL11" s="45">
        <v>554</v>
      </c>
      <c r="AM11" s="45">
        <v>582</v>
      </c>
      <c r="AN11" s="45">
        <v>539</v>
      </c>
      <c r="AO11" s="45">
        <v>631</v>
      </c>
      <c r="AP11" s="45">
        <v>605</v>
      </c>
      <c r="AQ11" s="45">
        <v>592</v>
      </c>
      <c r="AR11" s="45">
        <v>605</v>
      </c>
      <c r="AS11" s="45">
        <v>568</v>
      </c>
      <c r="AT11" s="45">
        <v>603</v>
      </c>
      <c r="AU11" s="45">
        <v>486</v>
      </c>
      <c r="AV11" s="106"/>
    </row>
    <row r="12" spans="1:60" s="47" customFormat="1" ht="8.1" customHeight="1" thickTop="1" thickBot="1" x14ac:dyDescent="0.3">
      <c r="A12" s="117"/>
      <c r="B12" s="117"/>
      <c r="C12" s="117"/>
      <c r="D12" s="117"/>
      <c r="E12" s="117"/>
      <c r="F12" s="117"/>
      <c r="G12" s="117"/>
      <c r="H12" s="117"/>
      <c r="I12" s="117"/>
      <c r="J12" s="117"/>
      <c r="K12" s="117"/>
      <c r="L12" s="117"/>
      <c r="M12" s="117"/>
      <c r="N12" s="117"/>
      <c r="O12" s="117"/>
      <c r="P12" s="117"/>
      <c r="Q12" s="117"/>
      <c r="R12" s="117"/>
      <c r="S12" s="117"/>
      <c r="T12" s="117"/>
      <c r="U12" s="117"/>
      <c r="V12" s="117"/>
      <c r="W12" s="117"/>
      <c r="X12" s="117"/>
      <c r="Y12" s="117"/>
      <c r="Z12" s="117"/>
      <c r="AA12" s="117"/>
      <c r="AB12" s="117"/>
      <c r="AC12" s="117"/>
      <c r="AD12" s="117"/>
      <c r="AE12" s="117"/>
      <c r="AF12" s="117"/>
      <c r="AG12" s="117"/>
      <c r="AH12" s="117"/>
      <c r="AI12" s="117"/>
      <c r="AJ12" s="117"/>
      <c r="AK12" s="117"/>
      <c r="AL12" s="117"/>
      <c r="AM12" s="117"/>
      <c r="AN12" s="117"/>
      <c r="AO12" s="117"/>
      <c r="AP12" s="117"/>
      <c r="AQ12" s="117"/>
      <c r="AR12" s="117"/>
      <c r="AS12" s="117"/>
      <c r="AT12" s="117"/>
      <c r="AU12" s="117"/>
      <c r="AV12" s="117"/>
      <c r="AW12" s="46"/>
      <c r="AX12" s="46"/>
      <c r="AY12" s="46"/>
      <c r="AZ12" s="46"/>
      <c r="BA12" s="46"/>
      <c r="BB12" s="46"/>
      <c r="BC12" s="46"/>
      <c r="BD12" s="46"/>
      <c r="BE12" s="46"/>
      <c r="BF12" s="46"/>
      <c r="BG12" s="46"/>
      <c r="BH12" s="46"/>
    </row>
    <row r="13" spans="1:60" s="3" customFormat="1" ht="50.1" customHeight="1" thickTop="1" thickBot="1" x14ac:dyDescent="0.3">
      <c r="A13" s="117">
        <f>'PANEL DE CONTROL DISTRITAL'!A12</f>
        <v>2</v>
      </c>
      <c r="B13" s="118" t="str">
        <f>'PANEL DE CONTROL DISTRITAL'!B12</f>
        <v>TRÁMITE</v>
      </c>
      <c r="C13" s="113" t="str">
        <f>'PANEL DE CONTROL DISTRITAL'!C12</f>
        <v>Operador de Equipo Tecnológico</v>
      </c>
      <c r="D13" s="114" t="str">
        <f>'PANEL DE CONTROL DISTRITAL'!D12</f>
        <v>Trámites exitosos efectivos=</v>
      </c>
      <c r="E13" s="113" t="str">
        <f>'PANEL DE CONTROL DISTRITAL'!E12</f>
        <v>(Número de trámites exitosos / Número de trámites aplicados) x 100</v>
      </c>
      <c r="F13" s="115" t="str">
        <f>'PANEL DE CONTROL DISTRITAL'!F12</f>
        <v>Semanal (remesa)</v>
      </c>
      <c r="G13" s="116">
        <f>'PANEL DE CONTROL DISTRITAL'!G12</f>
        <v>0.9</v>
      </c>
      <c r="H13" s="27" t="str">
        <f>'PANEL DE CONTROL DISTRITAL'!H12</f>
        <v>Número de trámites exitosos</v>
      </c>
      <c r="I13" s="25">
        <v>110</v>
      </c>
      <c r="J13" s="25">
        <v>481</v>
      </c>
      <c r="K13" s="25">
        <v>0</v>
      </c>
      <c r="L13" s="25">
        <v>0</v>
      </c>
      <c r="M13" s="25">
        <v>433</v>
      </c>
      <c r="N13" s="25">
        <v>595</v>
      </c>
      <c r="O13" s="25">
        <v>603</v>
      </c>
      <c r="P13" s="25">
        <v>564</v>
      </c>
      <c r="Q13" s="25">
        <v>592</v>
      </c>
      <c r="R13" s="25">
        <v>462</v>
      </c>
      <c r="S13" s="25">
        <v>628</v>
      </c>
      <c r="T13" s="25">
        <v>647</v>
      </c>
      <c r="U13" s="25">
        <v>590</v>
      </c>
      <c r="V13" s="25">
        <v>591</v>
      </c>
      <c r="W13" s="25">
        <v>656</v>
      </c>
      <c r="X13" s="25">
        <v>476</v>
      </c>
      <c r="Y13" s="25">
        <v>586</v>
      </c>
      <c r="Z13" s="25">
        <v>424</v>
      </c>
      <c r="AA13" s="25">
        <v>580</v>
      </c>
      <c r="AB13" s="25">
        <v>595</v>
      </c>
      <c r="AC13" s="25">
        <v>560</v>
      </c>
      <c r="AD13" s="25">
        <v>324</v>
      </c>
      <c r="AE13" s="25">
        <v>522</v>
      </c>
      <c r="AF13" s="25">
        <v>577</v>
      </c>
      <c r="AG13" s="25">
        <v>605</v>
      </c>
      <c r="AH13" s="25">
        <v>551</v>
      </c>
      <c r="AI13" s="25">
        <v>551</v>
      </c>
      <c r="AJ13" s="25">
        <v>591</v>
      </c>
      <c r="AK13" s="25">
        <v>577</v>
      </c>
      <c r="AL13" s="25">
        <v>552</v>
      </c>
      <c r="AM13" s="25">
        <v>579</v>
      </c>
      <c r="AN13" s="25">
        <v>535</v>
      </c>
      <c r="AO13" s="25">
        <v>627</v>
      </c>
      <c r="AP13" s="25">
        <v>603</v>
      </c>
      <c r="AQ13" s="25">
        <v>583</v>
      </c>
      <c r="AR13" s="25">
        <v>600</v>
      </c>
      <c r="AS13" s="25">
        <v>563</v>
      </c>
      <c r="AT13" s="25">
        <v>598</v>
      </c>
      <c r="AU13" s="25">
        <v>229</v>
      </c>
      <c r="AV13" s="106">
        <f>IFERROR(SUM(I13:AU13)/SUM(I14:AU14),0)</f>
        <v>0.98478862109838006</v>
      </c>
    </row>
    <row r="14" spans="1:60" s="3" customFormat="1" ht="50.1" customHeight="1" thickTop="1" thickBot="1" x14ac:dyDescent="0.3">
      <c r="A14" s="117"/>
      <c r="B14" s="118"/>
      <c r="C14" s="113"/>
      <c r="D14" s="114"/>
      <c r="E14" s="113"/>
      <c r="F14" s="115"/>
      <c r="G14" s="116"/>
      <c r="H14" s="27" t="str">
        <f>'PANEL DE CONTROL DISTRITAL'!H13</f>
        <v>Número de trámites aplicados</v>
      </c>
      <c r="I14" s="45">
        <v>110</v>
      </c>
      <c r="J14" s="45">
        <v>481</v>
      </c>
      <c r="K14" s="45">
        <v>0</v>
      </c>
      <c r="L14" s="45">
        <v>0</v>
      </c>
      <c r="M14" s="45">
        <v>435</v>
      </c>
      <c r="N14" s="45">
        <v>597</v>
      </c>
      <c r="O14" s="45">
        <v>604</v>
      </c>
      <c r="P14" s="45">
        <v>567</v>
      </c>
      <c r="Q14" s="45">
        <v>592</v>
      </c>
      <c r="R14" s="45">
        <v>464</v>
      </c>
      <c r="S14" s="45">
        <v>629</v>
      </c>
      <c r="T14" s="45">
        <v>651</v>
      </c>
      <c r="U14" s="45">
        <v>592</v>
      </c>
      <c r="V14" s="45">
        <v>591</v>
      </c>
      <c r="W14" s="45">
        <v>658</v>
      </c>
      <c r="X14" s="45">
        <v>476</v>
      </c>
      <c r="Y14" s="45">
        <v>588</v>
      </c>
      <c r="Z14" s="45">
        <v>424</v>
      </c>
      <c r="AA14" s="45">
        <v>581</v>
      </c>
      <c r="AB14" s="45">
        <v>595</v>
      </c>
      <c r="AC14" s="45">
        <v>562</v>
      </c>
      <c r="AD14" s="45">
        <v>324</v>
      </c>
      <c r="AE14" s="45">
        <v>523</v>
      </c>
      <c r="AF14" s="45">
        <v>577</v>
      </c>
      <c r="AG14" s="45">
        <v>605</v>
      </c>
      <c r="AH14" s="45">
        <v>551</v>
      </c>
      <c r="AI14" s="45">
        <v>552</v>
      </c>
      <c r="AJ14" s="45">
        <v>593</v>
      </c>
      <c r="AK14" s="45">
        <v>579</v>
      </c>
      <c r="AL14" s="45">
        <v>554</v>
      </c>
      <c r="AM14" s="45">
        <v>579</v>
      </c>
      <c r="AN14" s="45">
        <v>536</v>
      </c>
      <c r="AO14" s="45">
        <v>630</v>
      </c>
      <c r="AP14" s="45">
        <v>605</v>
      </c>
      <c r="AQ14" s="45">
        <v>587</v>
      </c>
      <c r="AR14" s="45">
        <v>603</v>
      </c>
      <c r="AS14" s="45">
        <v>567</v>
      </c>
      <c r="AT14" s="45">
        <v>601</v>
      </c>
      <c r="AU14" s="45">
        <v>485</v>
      </c>
      <c r="AV14" s="106"/>
    </row>
    <row r="15" spans="1:60" s="47" customFormat="1" ht="8.1" customHeight="1" thickTop="1" thickBot="1" x14ac:dyDescent="0.3">
      <c r="A15" s="117"/>
      <c r="B15" s="117"/>
      <c r="C15" s="117"/>
      <c r="D15" s="117"/>
      <c r="E15" s="117"/>
      <c r="F15" s="117"/>
      <c r="G15" s="117"/>
      <c r="H15" s="117"/>
      <c r="I15" s="117"/>
      <c r="J15" s="117"/>
      <c r="K15" s="117"/>
      <c r="L15" s="117"/>
      <c r="M15" s="117"/>
      <c r="N15" s="117"/>
      <c r="O15" s="117"/>
      <c r="P15" s="117"/>
      <c r="Q15" s="117"/>
      <c r="R15" s="117"/>
      <c r="S15" s="117"/>
      <c r="T15" s="117"/>
      <c r="U15" s="117"/>
      <c r="V15" s="117"/>
      <c r="W15" s="117"/>
      <c r="X15" s="117"/>
      <c r="Y15" s="117"/>
      <c r="Z15" s="117"/>
      <c r="AA15" s="117"/>
      <c r="AB15" s="117"/>
      <c r="AC15" s="117"/>
      <c r="AD15" s="117"/>
      <c r="AE15" s="117"/>
      <c r="AF15" s="117"/>
      <c r="AG15" s="117"/>
      <c r="AH15" s="117"/>
      <c r="AI15" s="117"/>
      <c r="AJ15" s="117"/>
      <c r="AK15" s="117"/>
      <c r="AL15" s="117"/>
      <c r="AM15" s="117"/>
      <c r="AN15" s="117"/>
      <c r="AO15" s="117"/>
      <c r="AP15" s="117"/>
      <c r="AQ15" s="117"/>
      <c r="AR15" s="117"/>
      <c r="AS15" s="117"/>
      <c r="AT15" s="117"/>
      <c r="AU15" s="117"/>
      <c r="AV15" s="117"/>
      <c r="AW15" s="46"/>
      <c r="AX15" s="46"/>
      <c r="AY15" s="46"/>
      <c r="AZ15" s="46"/>
      <c r="BA15" s="46"/>
      <c r="BB15" s="46"/>
      <c r="BC15" s="46"/>
      <c r="BD15" s="46"/>
      <c r="BE15" s="46"/>
      <c r="BF15" s="46"/>
      <c r="BG15" s="46"/>
      <c r="BH15" s="46"/>
    </row>
    <row r="16" spans="1:60" s="3" customFormat="1" ht="50.1" customHeight="1" thickTop="1" thickBot="1" x14ac:dyDescent="0.3">
      <c r="A16" s="117">
        <f>'PANEL DE CONTROL DISTRITAL'!A15</f>
        <v>3</v>
      </c>
      <c r="B16" s="118" t="str">
        <f>'PANEL DE CONTROL DISTRITAL'!B15</f>
        <v>TRANSFERENCIA</v>
      </c>
      <c r="C16" s="113" t="str">
        <f>'PANEL DE CONTROL DISTRITAL'!C15</f>
        <v>Responsable de Módulo</v>
      </c>
      <c r="D16" s="114" t="str">
        <f>'PANEL DE CONTROL DISTRITAL'!D15</f>
        <v xml:space="preserve">Transacciones exitosas = </v>
      </c>
      <c r="E16" s="113" t="str">
        <f>'PANEL DE CONTROL DISTRITAL'!E15</f>
        <v>(Número de Archivos de Transacción aceptados /Total de Archivos de Transacción procesados) x100</v>
      </c>
      <c r="F16" s="115" t="str">
        <f>'PANEL DE CONTROL DISTRITAL'!F15</f>
        <v>Semanal (remesa)</v>
      </c>
      <c r="G16" s="116">
        <f>'PANEL DE CONTROL DISTRITAL'!G15</f>
        <v>0.9</v>
      </c>
      <c r="H16" s="27" t="str">
        <f>'PANEL DE CONTROL DISTRITAL'!H15</f>
        <v>Número de Archivos de Transacción aceptados</v>
      </c>
      <c r="I16" s="25">
        <v>110</v>
      </c>
      <c r="J16" s="25">
        <v>481</v>
      </c>
      <c r="K16" s="25">
        <v>0</v>
      </c>
      <c r="L16" s="25">
        <v>0</v>
      </c>
      <c r="M16" s="25">
        <v>435</v>
      </c>
      <c r="N16" s="25">
        <v>597</v>
      </c>
      <c r="O16" s="25">
        <v>604</v>
      </c>
      <c r="P16" s="25">
        <v>567</v>
      </c>
      <c r="Q16" s="25">
        <v>592</v>
      </c>
      <c r="R16" s="25">
        <v>464</v>
      </c>
      <c r="S16" s="25">
        <v>629</v>
      </c>
      <c r="T16" s="25">
        <v>651</v>
      </c>
      <c r="U16" s="25">
        <v>592</v>
      </c>
      <c r="V16" s="25">
        <v>591</v>
      </c>
      <c r="W16" s="25">
        <v>658</v>
      </c>
      <c r="X16" s="25">
        <v>476</v>
      </c>
      <c r="Y16" s="25">
        <v>588</v>
      </c>
      <c r="Z16" s="25">
        <v>424</v>
      </c>
      <c r="AA16" s="25">
        <v>581</v>
      </c>
      <c r="AB16" s="25">
        <v>595</v>
      </c>
      <c r="AC16" s="25">
        <v>562</v>
      </c>
      <c r="AD16" s="25">
        <v>324</v>
      </c>
      <c r="AE16" s="25">
        <v>523</v>
      </c>
      <c r="AF16" s="25">
        <v>577</v>
      </c>
      <c r="AG16" s="25">
        <v>605</v>
      </c>
      <c r="AH16" s="25">
        <v>551</v>
      </c>
      <c r="AI16" s="25">
        <v>552</v>
      </c>
      <c r="AJ16" s="25">
        <v>593</v>
      </c>
      <c r="AK16" s="25">
        <v>579</v>
      </c>
      <c r="AL16" s="25">
        <v>554</v>
      </c>
      <c r="AM16" s="25">
        <v>579</v>
      </c>
      <c r="AN16" s="25">
        <v>536</v>
      </c>
      <c r="AO16" s="25">
        <v>630</v>
      </c>
      <c r="AP16" s="25">
        <v>605</v>
      </c>
      <c r="AQ16" s="25">
        <v>587</v>
      </c>
      <c r="AR16" s="25">
        <v>603</v>
      </c>
      <c r="AS16" s="25">
        <v>567</v>
      </c>
      <c r="AT16" s="25">
        <v>601</v>
      </c>
      <c r="AU16" s="25">
        <v>485</v>
      </c>
      <c r="AV16" s="106">
        <f>IFERROR(SUM(I16:AU16)/SUM(I17:AU17),0)</f>
        <v>1</v>
      </c>
    </row>
    <row r="17" spans="1:60" s="3" customFormat="1" ht="50.1" customHeight="1" thickTop="1" thickBot="1" x14ac:dyDescent="0.3">
      <c r="A17" s="117"/>
      <c r="B17" s="118"/>
      <c r="C17" s="113"/>
      <c r="D17" s="114"/>
      <c r="E17" s="113"/>
      <c r="F17" s="115"/>
      <c r="G17" s="116"/>
      <c r="H17" s="27" t="str">
        <f>'PANEL DE CONTROL DISTRITAL'!H16</f>
        <v>Total de Archivos de Transacción procesados</v>
      </c>
      <c r="I17" s="45">
        <v>110</v>
      </c>
      <c r="J17" s="45">
        <v>481</v>
      </c>
      <c r="K17" s="45">
        <v>0</v>
      </c>
      <c r="L17" s="45">
        <v>0</v>
      </c>
      <c r="M17" s="45">
        <v>435</v>
      </c>
      <c r="N17" s="45">
        <v>597</v>
      </c>
      <c r="O17" s="45">
        <v>604</v>
      </c>
      <c r="P17" s="45">
        <v>567</v>
      </c>
      <c r="Q17" s="45">
        <v>592</v>
      </c>
      <c r="R17" s="45">
        <v>464</v>
      </c>
      <c r="S17" s="45">
        <v>629</v>
      </c>
      <c r="T17" s="45">
        <v>651</v>
      </c>
      <c r="U17" s="45">
        <v>592</v>
      </c>
      <c r="V17" s="45">
        <v>591</v>
      </c>
      <c r="W17" s="45">
        <v>658</v>
      </c>
      <c r="X17" s="45">
        <v>476</v>
      </c>
      <c r="Y17" s="45">
        <v>588</v>
      </c>
      <c r="Z17" s="45">
        <v>424</v>
      </c>
      <c r="AA17" s="45">
        <v>581</v>
      </c>
      <c r="AB17" s="45">
        <v>595</v>
      </c>
      <c r="AC17" s="45">
        <v>562</v>
      </c>
      <c r="AD17" s="45">
        <v>324</v>
      </c>
      <c r="AE17" s="45">
        <v>523</v>
      </c>
      <c r="AF17" s="45">
        <v>577</v>
      </c>
      <c r="AG17" s="45">
        <v>605</v>
      </c>
      <c r="AH17" s="45">
        <v>551</v>
      </c>
      <c r="AI17" s="45">
        <v>552</v>
      </c>
      <c r="AJ17" s="45">
        <v>593</v>
      </c>
      <c r="AK17" s="45">
        <v>579</v>
      </c>
      <c r="AL17" s="45">
        <v>554</v>
      </c>
      <c r="AM17" s="45">
        <v>579</v>
      </c>
      <c r="AN17" s="45">
        <v>536</v>
      </c>
      <c r="AO17" s="45">
        <v>630</v>
      </c>
      <c r="AP17" s="45">
        <v>605</v>
      </c>
      <c r="AQ17" s="45">
        <v>587</v>
      </c>
      <c r="AR17" s="45">
        <v>603</v>
      </c>
      <c r="AS17" s="45">
        <v>567</v>
      </c>
      <c r="AT17" s="45">
        <v>601</v>
      </c>
      <c r="AU17" s="45">
        <v>485</v>
      </c>
      <c r="AV17" s="106"/>
    </row>
    <row r="18" spans="1:60" s="47" customFormat="1" ht="8.1" customHeight="1" thickTop="1" thickBot="1" x14ac:dyDescent="0.3">
      <c r="A18" s="117"/>
      <c r="B18" s="117"/>
      <c r="C18" s="117"/>
      <c r="D18" s="117"/>
      <c r="E18" s="117"/>
      <c r="F18" s="117"/>
      <c r="G18" s="117"/>
      <c r="H18" s="117"/>
      <c r="I18" s="117"/>
      <c r="J18" s="117"/>
      <c r="K18" s="117"/>
      <c r="L18" s="117"/>
      <c r="M18" s="117"/>
      <c r="N18" s="117"/>
      <c r="O18" s="117"/>
      <c r="P18" s="117"/>
      <c r="Q18" s="117"/>
      <c r="R18" s="117"/>
      <c r="S18" s="117"/>
      <c r="T18" s="117"/>
      <c r="U18" s="117"/>
      <c r="V18" s="117"/>
      <c r="W18" s="117"/>
      <c r="X18" s="117"/>
      <c r="Y18" s="117"/>
      <c r="Z18" s="117"/>
      <c r="AA18" s="117"/>
      <c r="AB18" s="117"/>
      <c r="AC18" s="117"/>
      <c r="AD18" s="117"/>
      <c r="AE18" s="117"/>
      <c r="AF18" s="117"/>
      <c r="AG18" s="117"/>
      <c r="AH18" s="117"/>
      <c r="AI18" s="117"/>
      <c r="AJ18" s="117"/>
      <c r="AK18" s="117"/>
      <c r="AL18" s="117"/>
      <c r="AM18" s="117"/>
      <c r="AN18" s="117"/>
      <c r="AO18" s="117"/>
      <c r="AP18" s="117"/>
      <c r="AQ18" s="117"/>
      <c r="AR18" s="117"/>
      <c r="AS18" s="117"/>
      <c r="AT18" s="117"/>
      <c r="AU18" s="117"/>
      <c r="AV18" s="117"/>
      <c r="AW18" s="46"/>
      <c r="AX18" s="46"/>
      <c r="AY18" s="46"/>
      <c r="AZ18" s="46"/>
      <c r="BA18" s="46"/>
      <c r="BB18" s="46"/>
      <c r="BC18" s="46"/>
      <c r="BD18" s="46"/>
      <c r="BE18" s="46"/>
      <c r="BF18" s="46"/>
      <c r="BG18" s="46"/>
      <c r="BH18" s="46"/>
    </row>
    <row r="19" spans="1:60" s="3" customFormat="1" ht="50.1" customHeight="1" thickTop="1" thickBot="1" x14ac:dyDescent="0.3">
      <c r="A19" s="117">
        <f>'PANEL DE CONTROL DISTRITAL'!A18</f>
        <v>4</v>
      </c>
      <c r="B19" s="118" t="str">
        <f>'PANEL DE CONTROL DISTRITAL'!B18</f>
        <v>CONCILIACIÓN</v>
      </c>
      <c r="C19" s="113" t="str">
        <f>'PANEL DE CONTROL DISTRITAL'!C18</f>
        <v>Responsable de Módulo</v>
      </c>
      <c r="D19" s="114" t="str">
        <f>'PANEL DE CONTROL DISTRITAL'!D18</f>
        <v xml:space="preserve">Credenciales disponibles para entrega = </v>
      </c>
      <c r="E19" s="113" t="str">
        <f>'PANEL DE CONTROL DISTRITAL'!E18</f>
        <v>((Credenciales recibidas - Credenciales inconsistentes) / Credenciales recibidas) x 100</v>
      </c>
      <c r="F19" s="115" t="str">
        <f>'PANEL DE CONTROL DISTRITAL'!F18</f>
        <v>Semanal (remesa)</v>
      </c>
      <c r="G19" s="116">
        <f>'PANEL DE CONTROL DISTRITAL'!G18</f>
        <v>0.9</v>
      </c>
      <c r="H19" s="27" t="str">
        <f>'PANEL DE CONTROL DISTRITAL'!H18</f>
        <v xml:space="preserve">Credenciales Recibidas - Credenciales inconsistentes </v>
      </c>
      <c r="I19" s="25">
        <v>252</v>
      </c>
      <c r="J19" s="25">
        <v>445</v>
      </c>
      <c r="K19" s="25">
        <v>0</v>
      </c>
      <c r="L19" s="25">
        <v>0</v>
      </c>
      <c r="M19" s="25">
        <v>178</v>
      </c>
      <c r="N19" s="25">
        <v>615</v>
      </c>
      <c r="O19" s="25">
        <v>686</v>
      </c>
      <c r="P19" s="25">
        <v>665</v>
      </c>
      <c r="Q19" s="25">
        <v>417</v>
      </c>
      <c r="R19" s="25">
        <v>660</v>
      </c>
      <c r="S19" s="25">
        <v>597</v>
      </c>
      <c r="T19" s="25">
        <v>641</v>
      </c>
      <c r="U19" s="25">
        <v>614</v>
      </c>
      <c r="V19" s="25">
        <v>124</v>
      </c>
      <c r="W19" s="25">
        <v>337</v>
      </c>
      <c r="X19" s="25">
        <v>1226</v>
      </c>
      <c r="Y19" s="25">
        <v>607</v>
      </c>
      <c r="Z19" s="25">
        <v>340</v>
      </c>
      <c r="AA19" s="25">
        <v>459</v>
      </c>
      <c r="AB19" s="25">
        <v>782</v>
      </c>
      <c r="AC19" s="25">
        <v>467</v>
      </c>
      <c r="AD19" s="25">
        <v>436</v>
      </c>
      <c r="AE19" s="25">
        <v>513</v>
      </c>
      <c r="AF19" s="25">
        <v>582</v>
      </c>
      <c r="AG19" s="25">
        <v>453</v>
      </c>
      <c r="AH19" s="25">
        <v>366</v>
      </c>
      <c r="AI19" s="25">
        <v>814</v>
      </c>
      <c r="AJ19" s="25">
        <v>705</v>
      </c>
      <c r="AK19" s="25">
        <v>461</v>
      </c>
      <c r="AL19" s="25">
        <v>227</v>
      </c>
      <c r="AM19" s="25">
        <v>0</v>
      </c>
      <c r="AN19" s="25">
        <v>0</v>
      </c>
      <c r="AO19" s="25">
        <v>1910</v>
      </c>
      <c r="AP19" s="25">
        <v>606</v>
      </c>
      <c r="AQ19" s="25">
        <v>615</v>
      </c>
      <c r="AR19" s="25">
        <v>826</v>
      </c>
      <c r="AS19" s="25">
        <v>570</v>
      </c>
      <c r="AT19" s="25">
        <v>628</v>
      </c>
      <c r="AU19" s="25">
        <v>452</v>
      </c>
      <c r="AV19" s="106">
        <f>IFERROR(SUM(I19:AU19)/SUM(I20:AU20),0)</f>
        <v>1</v>
      </c>
    </row>
    <row r="20" spans="1:60" s="3" customFormat="1" ht="50.1" customHeight="1" thickTop="1" thickBot="1" x14ac:dyDescent="0.3">
      <c r="A20" s="117"/>
      <c r="B20" s="118"/>
      <c r="C20" s="113"/>
      <c r="D20" s="114"/>
      <c r="E20" s="113"/>
      <c r="F20" s="115"/>
      <c r="G20" s="116"/>
      <c r="H20" s="27" t="str">
        <f>'PANEL DE CONTROL DISTRITAL'!H19</f>
        <v>Credenciales recibidas</v>
      </c>
      <c r="I20" s="45">
        <v>252</v>
      </c>
      <c r="J20" s="45">
        <v>445</v>
      </c>
      <c r="K20" s="45">
        <v>0</v>
      </c>
      <c r="L20" s="45">
        <v>0</v>
      </c>
      <c r="M20" s="45">
        <v>178</v>
      </c>
      <c r="N20" s="45">
        <v>615</v>
      </c>
      <c r="O20" s="45">
        <v>686</v>
      </c>
      <c r="P20" s="45">
        <v>665</v>
      </c>
      <c r="Q20" s="45">
        <v>417</v>
      </c>
      <c r="R20" s="45">
        <v>660</v>
      </c>
      <c r="S20" s="45">
        <v>597</v>
      </c>
      <c r="T20" s="45">
        <v>641</v>
      </c>
      <c r="U20" s="45">
        <v>614</v>
      </c>
      <c r="V20" s="45">
        <v>124</v>
      </c>
      <c r="W20" s="45">
        <v>337</v>
      </c>
      <c r="X20" s="45">
        <v>1226</v>
      </c>
      <c r="Y20" s="45">
        <v>607</v>
      </c>
      <c r="Z20" s="45">
        <v>340</v>
      </c>
      <c r="AA20" s="45">
        <v>459</v>
      </c>
      <c r="AB20" s="45">
        <v>782</v>
      </c>
      <c r="AC20" s="45">
        <v>467</v>
      </c>
      <c r="AD20" s="45">
        <v>436</v>
      </c>
      <c r="AE20" s="45">
        <v>513</v>
      </c>
      <c r="AF20" s="45">
        <v>582</v>
      </c>
      <c r="AG20" s="45">
        <v>453</v>
      </c>
      <c r="AH20" s="45">
        <v>366</v>
      </c>
      <c r="AI20" s="45">
        <v>814</v>
      </c>
      <c r="AJ20" s="45">
        <v>705</v>
      </c>
      <c r="AK20" s="45">
        <v>461</v>
      </c>
      <c r="AL20" s="45">
        <v>227</v>
      </c>
      <c r="AM20" s="45">
        <v>0</v>
      </c>
      <c r="AN20" s="45">
        <v>0</v>
      </c>
      <c r="AO20" s="45">
        <v>1910</v>
      </c>
      <c r="AP20" s="45">
        <v>606</v>
      </c>
      <c r="AQ20" s="45">
        <v>615</v>
      </c>
      <c r="AR20" s="45">
        <v>826</v>
      </c>
      <c r="AS20" s="45">
        <v>570</v>
      </c>
      <c r="AT20" s="45">
        <v>628</v>
      </c>
      <c r="AU20" s="45">
        <v>452</v>
      </c>
      <c r="AV20" s="106"/>
    </row>
    <row r="21" spans="1:60" s="47" customFormat="1" ht="7.5" customHeight="1" thickTop="1" thickBot="1" x14ac:dyDescent="0.3">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5"/>
      <c r="AT21" s="55"/>
      <c r="AU21" s="55"/>
      <c r="AV21" s="56"/>
      <c r="AW21" s="46"/>
      <c r="AX21" s="46"/>
      <c r="AY21" s="46"/>
      <c r="AZ21" s="46"/>
      <c r="BA21" s="46"/>
      <c r="BB21" s="46"/>
      <c r="BC21" s="46"/>
      <c r="BD21" s="46"/>
      <c r="BE21" s="46"/>
      <c r="BF21" s="46"/>
      <c r="BG21" s="46"/>
      <c r="BH21" s="46"/>
    </row>
    <row r="22" spans="1:60" s="3" customFormat="1" ht="50.1" customHeight="1" thickTop="1" thickBot="1" x14ac:dyDescent="0.3">
      <c r="A22" s="117">
        <f>'PANEL DE CONTROL DISTRITAL'!A21</f>
        <v>5</v>
      </c>
      <c r="B22" s="118" t="str">
        <f>'PANEL DE CONTROL DISTRITAL'!B21</f>
        <v>CONCILIACIÓN</v>
      </c>
      <c r="C22" s="113" t="str">
        <f>'PANEL DE CONTROL DISTRITAL'!C21</f>
        <v>Responsable de Módulo</v>
      </c>
      <c r="D22" s="114" t="str">
        <f>'PANEL DE CONTROL DISTRITAL'!D21</f>
        <v xml:space="preserve">Credenciales disponibles para entrega = </v>
      </c>
      <c r="E22" s="113" t="str">
        <f>'PANEL DE CONTROL DISTRITAL'!E21</f>
        <v>(Credenciales en resguardo / Credenciales totales en SIIRFE disponibles para entrega) x 100</v>
      </c>
      <c r="F22" s="115" t="str">
        <f>'PANEL DE CONTROL DISTRITAL'!F21</f>
        <v>Semanal (remesa)</v>
      </c>
      <c r="G22" s="116">
        <f>'PANEL DE CONTROL DISTRITAL'!G21</f>
        <v>1</v>
      </c>
      <c r="H22" s="27" t="str">
        <f>'PANEL DE CONTROL DISTRITAL'!H21</f>
        <v>Credenciales en resguardo</v>
      </c>
      <c r="I22" s="25">
        <v>1052</v>
      </c>
      <c r="J22" s="25">
        <v>896</v>
      </c>
      <c r="K22" s="25">
        <v>896</v>
      </c>
      <c r="L22" s="25">
        <v>896</v>
      </c>
      <c r="M22" s="25">
        <v>684</v>
      </c>
      <c r="N22" s="25">
        <v>829</v>
      </c>
      <c r="O22" s="25">
        <v>957</v>
      </c>
      <c r="P22" s="25">
        <v>1019</v>
      </c>
      <c r="Q22" s="25">
        <v>930</v>
      </c>
      <c r="R22" s="25">
        <v>1015</v>
      </c>
      <c r="S22" s="25">
        <v>1088</v>
      </c>
      <c r="T22" s="25">
        <v>1113</v>
      </c>
      <c r="U22" s="25">
        <v>1123</v>
      </c>
      <c r="V22" s="25">
        <v>625</v>
      </c>
      <c r="W22" s="25">
        <v>673</v>
      </c>
      <c r="X22" s="25">
        <v>1243</v>
      </c>
      <c r="Y22" s="25">
        <v>1138</v>
      </c>
      <c r="Z22" s="25">
        <v>1057</v>
      </c>
      <c r="AA22" s="25">
        <v>947</v>
      </c>
      <c r="AB22" s="25">
        <v>1343</v>
      </c>
      <c r="AC22" s="25">
        <v>1044</v>
      </c>
      <c r="AD22" s="25">
        <v>1050</v>
      </c>
      <c r="AE22" s="25">
        <v>952</v>
      </c>
      <c r="AF22" s="25">
        <v>1058</v>
      </c>
      <c r="AG22" s="25">
        <v>969</v>
      </c>
      <c r="AH22" s="25">
        <v>759</v>
      </c>
      <c r="AI22" s="25">
        <v>1021</v>
      </c>
      <c r="AJ22" s="25">
        <v>1154</v>
      </c>
      <c r="AK22" s="25">
        <v>1027</v>
      </c>
      <c r="AL22" s="25">
        <v>666</v>
      </c>
      <c r="AM22" s="25">
        <v>414</v>
      </c>
      <c r="AN22" s="25">
        <v>356</v>
      </c>
      <c r="AO22" s="25">
        <v>1648</v>
      </c>
      <c r="AP22" s="25">
        <v>1110</v>
      </c>
      <c r="AQ22" s="25">
        <v>983</v>
      </c>
      <c r="AR22" s="25">
        <v>1193</v>
      </c>
      <c r="AS22" s="25">
        <v>1147</v>
      </c>
      <c r="AT22" s="25">
        <v>1167</v>
      </c>
      <c r="AU22" s="25">
        <v>1152</v>
      </c>
      <c r="AV22" s="106">
        <f>IFERROR(SUM(I22:AU22)/SUM(I23:AU23),0)</f>
        <v>1</v>
      </c>
    </row>
    <row r="23" spans="1:60" s="3" customFormat="1" ht="50.1" customHeight="1" thickTop="1" thickBot="1" x14ac:dyDescent="0.3">
      <c r="A23" s="117"/>
      <c r="B23" s="118"/>
      <c r="C23" s="113"/>
      <c r="D23" s="114"/>
      <c r="E23" s="113"/>
      <c r="F23" s="115"/>
      <c r="G23" s="116"/>
      <c r="H23" s="27" t="str">
        <f>'PANEL DE CONTROL DISTRITAL'!H22</f>
        <v>Credenciales totales en SIIRFE disponibles para entrega</v>
      </c>
      <c r="I23" s="45">
        <v>1052</v>
      </c>
      <c r="J23" s="45">
        <v>896</v>
      </c>
      <c r="K23" s="45">
        <v>896</v>
      </c>
      <c r="L23" s="45">
        <v>896</v>
      </c>
      <c r="M23" s="45">
        <v>684</v>
      </c>
      <c r="N23" s="45">
        <v>829</v>
      </c>
      <c r="O23" s="45">
        <v>957</v>
      </c>
      <c r="P23" s="45">
        <v>1019</v>
      </c>
      <c r="Q23" s="45">
        <v>930</v>
      </c>
      <c r="R23" s="45">
        <v>1015</v>
      </c>
      <c r="S23" s="45">
        <v>1088</v>
      </c>
      <c r="T23" s="45">
        <v>1113</v>
      </c>
      <c r="U23" s="45">
        <v>1123</v>
      </c>
      <c r="V23" s="45">
        <v>625</v>
      </c>
      <c r="W23" s="45">
        <v>673</v>
      </c>
      <c r="X23" s="45">
        <v>1243</v>
      </c>
      <c r="Y23" s="45">
        <v>1138</v>
      </c>
      <c r="Z23" s="45">
        <v>1057</v>
      </c>
      <c r="AA23" s="45">
        <v>947</v>
      </c>
      <c r="AB23" s="45">
        <v>1343</v>
      </c>
      <c r="AC23" s="45">
        <v>1044</v>
      </c>
      <c r="AD23" s="45">
        <v>1050</v>
      </c>
      <c r="AE23" s="45">
        <v>952</v>
      </c>
      <c r="AF23" s="45">
        <v>1058</v>
      </c>
      <c r="AG23" s="45">
        <v>969</v>
      </c>
      <c r="AH23" s="45">
        <v>759</v>
      </c>
      <c r="AI23" s="45">
        <v>1021</v>
      </c>
      <c r="AJ23" s="45">
        <v>1154</v>
      </c>
      <c r="AK23" s="45">
        <v>1027</v>
      </c>
      <c r="AL23" s="45">
        <v>666</v>
      </c>
      <c r="AM23" s="45">
        <v>414</v>
      </c>
      <c r="AN23" s="45">
        <v>356</v>
      </c>
      <c r="AO23" s="45">
        <v>1648</v>
      </c>
      <c r="AP23" s="45">
        <v>1110</v>
      </c>
      <c r="AQ23" s="45">
        <v>983</v>
      </c>
      <c r="AR23" s="45">
        <v>1193</v>
      </c>
      <c r="AS23" s="45">
        <v>1147</v>
      </c>
      <c r="AT23" s="45">
        <v>1167</v>
      </c>
      <c r="AU23" s="45">
        <v>1152</v>
      </c>
      <c r="AV23" s="106"/>
    </row>
    <row r="24" spans="1:60" s="4" customFormat="1" ht="7.5" customHeight="1" thickTop="1" thickBot="1" x14ac:dyDescent="0.3">
      <c r="A24" s="117"/>
      <c r="B24" s="117"/>
      <c r="C24" s="117"/>
      <c r="D24" s="117"/>
      <c r="E24" s="117"/>
      <c r="F24" s="117"/>
      <c r="G24" s="117"/>
      <c r="H24" s="117"/>
      <c r="I24" s="117"/>
      <c r="J24" s="117"/>
      <c r="K24" s="117"/>
      <c r="L24" s="117"/>
      <c r="M24" s="117"/>
      <c r="N24" s="117"/>
      <c r="O24" s="117"/>
      <c r="P24" s="117"/>
      <c r="Q24" s="117"/>
      <c r="R24" s="117"/>
      <c r="S24" s="117"/>
      <c r="T24" s="117"/>
      <c r="U24" s="117"/>
      <c r="V24" s="117"/>
      <c r="W24" s="117"/>
      <c r="X24" s="117"/>
      <c r="Y24" s="117"/>
      <c r="Z24" s="117"/>
      <c r="AA24" s="117"/>
      <c r="AB24" s="117"/>
      <c r="AC24" s="117"/>
      <c r="AD24" s="117"/>
      <c r="AE24" s="117"/>
      <c r="AF24" s="117"/>
      <c r="AG24" s="117"/>
      <c r="AH24" s="117"/>
      <c r="AI24" s="117"/>
      <c r="AJ24" s="117"/>
      <c r="AK24" s="117"/>
      <c r="AL24" s="117"/>
      <c r="AM24" s="117"/>
      <c r="AN24" s="117"/>
      <c r="AO24" s="117"/>
      <c r="AP24" s="117"/>
      <c r="AQ24" s="117"/>
      <c r="AR24" s="117"/>
      <c r="AS24" s="117"/>
      <c r="AT24" s="117"/>
      <c r="AU24" s="117"/>
      <c r="AV24" s="117"/>
    </row>
    <row r="25" spans="1:60" ht="50.1" customHeight="1" thickTop="1" thickBot="1" x14ac:dyDescent="0.3">
      <c r="A25" s="117">
        <f>'PANEL DE CONTROL DISTRITAL'!A24</f>
        <v>6</v>
      </c>
      <c r="B25" s="118" t="str">
        <f>'PANEL DE CONTROL DISTRITAL'!B24</f>
        <v>ENTREGA</v>
      </c>
      <c r="C25" s="113" t="str">
        <f>'PANEL DE CONTROL DISTRITAL'!C24</f>
        <v>Operador de Equipo Tecnológico</v>
      </c>
      <c r="D25" s="114" t="str">
        <f>'PANEL DE CONTROL DISTRITAL'!D24</f>
        <v xml:space="preserve">Efectividad de entrega de CPV en MAC = </v>
      </c>
      <c r="E25" s="113" t="str">
        <f>'PANEL DE CONTROL DISTRITAL'!E24</f>
        <v>(Total de credenciales entregadas / Total de credenciales solicitadas) x 100</v>
      </c>
      <c r="F25" s="115" t="str">
        <f>'PANEL DE CONTROL DISTRITAL'!F24</f>
        <v>Semanal (remesa)</v>
      </c>
      <c r="G25" s="116">
        <f>'PANEL DE CONTROL DISTRITAL'!G24</f>
        <v>0.9</v>
      </c>
      <c r="H25" s="27" t="str">
        <f>'PANEL DE CONTROL DISTRITAL'!H24</f>
        <v xml:space="preserve">Total de credenciales entregadas </v>
      </c>
      <c r="I25" s="25">
        <v>204</v>
      </c>
      <c r="J25" s="25">
        <v>601</v>
      </c>
      <c r="K25" s="25">
        <v>0</v>
      </c>
      <c r="L25" s="25">
        <v>0</v>
      </c>
      <c r="M25" s="25">
        <v>390</v>
      </c>
      <c r="N25" s="25">
        <v>470</v>
      </c>
      <c r="O25" s="25">
        <v>558</v>
      </c>
      <c r="P25" s="25">
        <v>603</v>
      </c>
      <c r="Q25" s="25">
        <v>506</v>
      </c>
      <c r="R25" s="25">
        <v>572</v>
      </c>
      <c r="S25" s="25">
        <v>516</v>
      </c>
      <c r="T25" s="25">
        <v>616</v>
      </c>
      <c r="U25" s="25">
        <v>594</v>
      </c>
      <c r="V25" s="25">
        <v>622</v>
      </c>
      <c r="W25" s="25">
        <v>284</v>
      </c>
      <c r="X25" s="25">
        <v>656</v>
      </c>
      <c r="Y25" s="25">
        <v>712</v>
      </c>
      <c r="Z25" s="25">
        <v>418</v>
      </c>
      <c r="AA25" s="25">
        <v>569</v>
      </c>
      <c r="AB25" s="25">
        <v>385</v>
      </c>
      <c r="AC25" s="25">
        <v>766</v>
      </c>
      <c r="AD25" s="25">
        <v>430</v>
      </c>
      <c r="AE25" s="25">
        <v>609</v>
      </c>
      <c r="AF25" s="25">
        <v>476</v>
      </c>
      <c r="AG25" s="25">
        <v>542</v>
      </c>
      <c r="AH25" s="25">
        <v>576</v>
      </c>
      <c r="AI25" s="25">
        <v>552</v>
      </c>
      <c r="AJ25" s="25">
        <v>572</v>
      </c>
      <c r="AK25" s="25">
        <v>588</v>
      </c>
      <c r="AL25" s="25">
        <v>588</v>
      </c>
      <c r="AM25" s="25">
        <v>252</v>
      </c>
      <c r="AN25" s="25">
        <v>58</v>
      </c>
      <c r="AO25" s="25">
        <v>618</v>
      </c>
      <c r="AP25" s="25">
        <v>1136</v>
      </c>
      <c r="AQ25" s="25">
        <v>742</v>
      </c>
      <c r="AR25" s="25">
        <v>616</v>
      </c>
      <c r="AS25" s="25">
        <v>616</v>
      </c>
      <c r="AT25" s="25">
        <v>608</v>
      </c>
      <c r="AU25" s="25">
        <v>467</v>
      </c>
      <c r="AV25" s="106">
        <f>IFERROR(SUM(I25:AU25)/SUM(I26:AU26),0)</f>
        <v>0.98470588235294121</v>
      </c>
    </row>
    <row r="26" spans="1:60" ht="50.1" customHeight="1" thickTop="1" thickBot="1" x14ac:dyDescent="0.3">
      <c r="A26" s="117"/>
      <c r="B26" s="118"/>
      <c r="C26" s="113"/>
      <c r="D26" s="114"/>
      <c r="E26" s="113"/>
      <c r="F26" s="115"/>
      <c r="G26" s="116"/>
      <c r="H26" s="27" t="str">
        <f>'PANEL DE CONTROL DISTRITAL'!H25</f>
        <v xml:space="preserve"> Total de credenciales solicitadas</v>
      </c>
      <c r="I26" s="45">
        <v>204</v>
      </c>
      <c r="J26" s="45">
        <v>601</v>
      </c>
      <c r="K26" s="45">
        <v>0</v>
      </c>
      <c r="L26" s="45">
        <v>0</v>
      </c>
      <c r="M26" s="45">
        <v>390</v>
      </c>
      <c r="N26" s="45">
        <v>470</v>
      </c>
      <c r="O26" s="45">
        <v>558</v>
      </c>
      <c r="P26" s="45">
        <v>603</v>
      </c>
      <c r="Q26" s="45">
        <v>506</v>
      </c>
      <c r="R26" s="45">
        <v>572</v>
      </c>
      <c r="S26" s="45">
        <v>516</v>
      </c>
      <c r="T26" s="45">
        <v>616</v>
      </c>
      <c r="U26" s="45">
        <v>594</v>
      </c>
      <c r="V26" s="45">
        <v>622</v>
      </c>
      <c r="W26" s="45">
        <v>596</v>
      </c>
      <c r="X26" s="45">
        <v>656</v>
      </c>
      <c r="Y26" s="45">
        <v>712</v>
      </c>
      <c r="Z26" s="45">
        <v>418</v>
      </c>
      <c r="AA26" s="45">
        <v>569</v>
      </c>
      <c r="AB26" s="45">
        <v>385</v>
      </c>
      <c r="AC26" s="45">
        <v>766</v>
      </c>
      <c r="AD26" s="45">
        <v>430</v>
      </c>
      <c r="AE26" s="45">
        <v>609</v>
      </c>
      <c r="AF26" s="45">
        <v>476</v>
      </c>
      <c r="AG26" s="45">
        <v>542</v>
      </c>
      <c r="AH26" s="45">
        <v>576</v>
      </c>
      <c r="AI26" s="45">
        <v>552</v>
      </c>
      <c r="AJ26" s="45">
        <v>572</v>
      </c>
      <c r="AK26" s="45">
        <v>588</v>
      </c>
      <c r="AL26" s="45">
        <v>588</v>
      </c>
      <c r="AM26" s="45">
        <v>252</v>
      </c>
      <c r="AN26" s="45">
        <v>58</v>
      </c>
      <c r="AO26" s="45">
        <v>618</v>
      </c>
      <c r="AP26" s="45">
        <v>1136</v>
      </c>
      <c r="AQ26" s="45">
        <v>742</v>
      </c>
      <c r="AR26" s="45">
        <v>616</v>
      </c>
      <c r="AS26" s="45">
        <v>616</v>
      </c>
      <c r="AT26" s="45">
        <v>608</v>
      </c>
      <c r="AU26" s="45">
        <v>467</v>
      </c>
      <c r="AV26" s="106"/>
    </row>
    <row r="27" spans="1:60" ht="15.75" customHeight="1" thickTop="1" x14ac:dyDescent="0.25">
      <c r="B27" s="1" t="s">
        <v>33</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c r="AV27" s="14"/>
    </row>
    <row r="28" spans="1:60" ht="15.75" customHeight="1" x14ac:dyDescent="0.25">
      <c r="H28" s="59"/>
    </row>
    <row r="29" spans="1:60" ht="15.75" customHeight="1" x14ac:dyDescent="0.25">
      <c r="H29" s="59"/>
      <c r="I29" s="107" t="s">
        <v>32</v>
      </c>
      <c r="J29" s="107"/>
      <c r="K29" s="107"/>
      <c r="L29" s="107"/>
    </row>
    <row r="30" spans="1:60" ht="15.75" customHeight="1" x14ac:dyDescent="0.25">
      <c r="H30" s="59"/>
      <c r="I30" s="28"/>
      <c r="J30" s="29" t="s">
        <v>30</v>
      </c>
      <c r="K30" s="29"/>
      <c r="L30" s="29"/>
    </row>
    <row r="31" spans="1:60" ht="39" customHeight="1" x14ac:dyDescent="0.25">
      <c r="H31" s="59"/>
      <c r="I31" s="30"/>
      <c r="J31" s="29" t="s">
        <v>31</v>
      </c>
      <c r="K31" s="29"/>
      <c r="L31" s="29"/>
    </row>
    <row r="32" spans="1:60" ht="30" customHeight="1" x14ac:dyDescent="0.25">
      <c r="H32" s="59"/>
      <c r="I32" s="31"/>
      <c r="J32" s="29" t="s">
        <v>23</v>
      </c>
      <c r="K32" s="29"/>
      <c r="L32" s="29"/>
    </row>
    <row r="33" spans="2:13" ht="30" customHeight="1" thickBot="1" x14ac:dyDescent="0.3">
      <c r="H33" s="59"/>
      <c r="I33" s="29"/>
      <c r="J33" s="29"/>
      <c r="K33" s="29"/>
      <c r="L33" s="29"/>
    </row>
    <row r="34" spans="2:13" ht="30" customHeight="1" thickTop="1" thickBot="1" x14ac:dyDescent="0.3">
      <c r="B34" s="108" t="s">
        <v>27</v>
      </c>
      <c r="C34" s="108"/>
      <c r="D34" s="108"/>
      <c r="E34" s="108"/>
      <c r="F34" s="108"/>
      <c r="G34" s="108"/>
      <c r="H34" s="108"/>
      <c r="I34" s="108"/>
      <c r="J34" s="108"/>
      <c r="K34" s="108"/>
      <c r="L34" s="108"/>
      <c r="M34" s="109"/>
    </row>
    <row r="35" spans="2:13" ht="30" customHeight="1" thickTop="1" thickBot="1" x14ac:dyDescent="0.3">
      <c r="B35" s="110" t="s">
        <v>28</v>
      </c>
      <c r="C35" s="110"/>
      <c r="D35" s="110"/>
      <c r="E35" s="110"/>
      <c r="F35" s="110"/>
      <c r="G35" s="111"/>
      <c r="H35" s="112" t="s">
        <v>29</v>
      </c>
      <c r="I35" s="110"/>
      <c r="J35" s="110"/>
      <c r="K35" s="110"/>
      <c r="L35" s="110"/>
      <c r="M35" s="111"/>
    </row>
    <row r="36" spans="2:13" ht="30" customHeight="1" thickTop="1" x14ac:dyDescent="0.25">
      <c r="B36" s="100"/>
      <c r="C36" s="101"/>
      <c r="D36" s="101"/>
      <c r="E36" s="101"/>
      <c r="F36" s="101"/>
      <c r="G36" s="102"/>
      <c r="H36" s="100"/>
      <c r="I36" s="101"/>
      <c r="J36" s="101"/>
      <c r="K36" s="101"/>
      <c r="L36" s="101"/>
      <c r="M36" s="102"/>
    </row>
    <row r="37" spans="2:13" ht="30" customHeight="1" thickBot="1" x14ac:dyDescent="0.3">
      <c r="B37" s="103"/>
      <c r="C37" s="104"/>
      <c r="D37" s="104"/>
      <c r="E37" s="104"/>
      <c r="F37" s="104"/>
      <c r="G37" s="105"/>
      <c r="H37" s="103"/>
      <c r="I37" s="104"/>
      <c r="J37" s="104"/>
      <c r="K37" s="104"/>
      <c r="L37" s="104"/>
      <c r="M37" s="105"/>
    </row>
    <row r="38" spans="2:13" ht="30" customHeight="1" thickTop="1" x14ac:dyDescent="0.25"/>
  </sheetData>
  <mergeCells count="71">
    <mergeCell ref="A1:AV1"/>
    <mergeCell ref="F2:G2"/>
    <mergeCell ref="AU2:AV2"/>
    <mergeCell ref="A6:A9"/>
    <mergeCell ref="B6:H6"/>
    <mergeCell ref="AV6:AV9"/>
    <mergeCell ref="B7:D7"/>
    <mergeCell ref="E7:H7"/>
    <mergeCell ref="A4:AV4"/>
    <mergeCell ref="A5:AV5"/>
    <mergeCell ref="I6:AU6"/>
    <mergeCell ref="I7:AU7"/>
    <mergeCell ref="B8:AU8"/>
    <mergeCell ref="C10:C11"/>
    <mergeCell ref="C13:C14"/>
    <mergeCell ref="A12:AV12"/>
    <mergeCell ref="A15:AV15"/>
    <mergeCell ref="AV10:AV11"/>
    <mergeCell ref="AV13:AV14"/>
    <mergeCell ref="A13:A14"/>
    <mergeCell ref="A10:A11"/>
    <mergeCell ref="B10:B11"/>
    <mergeCell ref="D10:D11"/>
    <mergeCell ref="E10:E11"/>
    <mergeCell ref="F10:F11"/>
    <mergeCell ref="G10:G11"/>
    <mergeCell ref="AV19:AV20"/>
    <mergeCell ref="B13:B14"/>
    <mergeCell ref="D13:D14"/>
    <mergeCell ref="E13:E14"/>
    <mergeCell ref="F13:F14"/>
    <mergeCell ref="G13:G14"/>
    <mergeCell ref="G19:G20"/>
    <mergeCell ref="A19:A20"/>
    <mergeCell ref="B19:B20"/>
    <mergeCell ref="D19:D20"/>
    <mergeCell ref="AV22:AV23"/>
    <mergeCell ref="A16:A17"/>
    <mergeCell ref="B16:B17"/>
    <mergeCell ref="D16:D17"/>
    <mergeCell ref="E16:E17"/>
    <mergeCell ref="F16:F17"/>
    <mergeCell ref="G16:G17"/>
    <mergeCell ref="C16:C17"/>
    <mergeCell ref="C19:C20"/>
    <mergeCell ref="A18:AV18"/>
    <mergeCell ref="E19:E20"/>
    <mergeCell ref="F19:F20"/>
    <mergeCell ref="AV16:AV17"/>
    <mergeCell ref="G22:G23"/>
    <mergeCell ref="C22:C23"/>
    <mergeCell ref="A24:AV24"/>
    <mergeCell ref="A25:A26"/>
    <mergeCell ref="B25:B26"/>
    <mergeCell ref="A22:A23"/>
    <mergeCell ref="B22:B23"/>
    <mergeCell ref="D22:D23"/>
    <mergeCell ref="E22:E23"/>
    <mergeCell ref="F22:F23"/>
    <mergeCell ref="B36:G37"/>
    <mergeCell ref="H36:M37"/>
    <mergeCell ref="AV25:AV26"/>
    <mergeCell ref="I29:L29"/>
    <mergeCell ref="B34:M34"/>
    <mergeCell ref="B35:G35"/>
    <mergeCell ref="H35:M35"/>
    <mergeCell ref="C25:C26"/>
    <mergeCell ref="D25:D26"/>
    <mergeCell ref="E25:E26"/>
    <mergeCell ref="F25:F26"/>
    <mergeCell ref="G25:G26"/>
  </mergeCells>
  <phoneticPr fontId="29" type="noConversion"/>
  <conditionalFormatting sqref="I21:AU21">
    <cfRule type="colorScale" priority="34">
      <colorScale>
        <cfvo type="min"/>
        <cfvo type="percentile" val="50"/>
        <cfvo type="max"/>
        <color rgb="FFE98BD7"/>
        <color rgb="FFD5007F"/>
        <color rgb="FF950054"/>
      </colorScale>
    </cfRule>
  </conditionalFormatting>
  <conditionalFormatting sqref="AV10">
    <cfRule type="cellIs" dxfId="475" priority="31" operator="greaterThan">
      <formula>95%</formula>
    </cfRule>
    <cfRule type="cellIs" dxfId="474" priority="32" operator="greaterThanOrEqual">
      <formula>90%</formula>
    </cfRule>
    <cfRule type="cellIs" dxfId="473" priority="33" operator="lessThan">
      <formula>89.99%</formula>
    </cfRule>
  </conditionalFormatting>
  <conditionalFormatting sqref="AV13">
    <cfRule type="cellIs" dxfId="472" priority="13" operator="greaterThan">
      <formula>95%</formula>
    </cfRule>
    <cfRule type="cellIs" dxfId="471" priority="14" operator="greaterThanOrEqual">
      <formula>90%</formula>
    </cfRule>
    <cfRule type="cellIs" dxfId="470" priority="15" operator="lessThan">
      <formula>89.99%</formula>
    </cfRule>
  </conditionalFormatting>
  <conditionalFormatting sqref="AV16">
    <cfRule type="cellIs" dxfId="469" priority="10" operator="greaterThan">
      <formula>95%</formula>
    </cfRule>
    <cfRule type="cellIs" dxfId="468" priority="11" operator="greaterThanOrEqual">
      <formula>90%</formula>
    </cfRule>
    <cfRule type="cellIs" dxfId="467" priority="12" operator="lessThan">
      <formula>89.99%</formula>
    </cfRule>
  </conditionalFormatting>
  <conditionalFormatting sqref="AV19">
    <cfRule type="cellIs" dxfId="466" priority="7" operator="greaterThan">
      <formula>95%</formula>
    </cfRule>
    <cfRule type="cellIs" dxfId="465" priority="8" operator="greaterThanOrEqual">
      <formula>90%</formula>
    </cfRule>
    <cfRule type="cellIs" dxfId="464" priority="9" operator="lessThan">
      <formula>89.99%</formula>
    </cfRule>
  </conditionalFormatting>
  <conditionalFormatting sqref="AV22">
    <cfRule type="cellIs" dxfId="463" priority="4" operator="greaterThanOrEqual">
      <formula>100%</formula>
    </cfRule>
    <cfRule type="cellIs" dxfId="462" priority="6" operator="lessThan">
      <formula>99.99%</formula>
    </cfRule>
  </conditionalFormatting>
  <conditionalFormatting sqref="AV25">
    <cfRule type="cellIs" dxfId="461" priority="1" operator="greaterThan">
      <formula>95%</formula>
    </cfRule>
    <cfRule type="cellIs" dxfId="460" priority="2" operator="greaterThanOrEqual">
      <formula>90%</formula>
    </cfRule>
    <cfRule type="cellIs" dxfId="459" priority="3" operator="lessThan">
      <formula>89.99%</formula>
    </cfRule>
  </conditionalFormatting>
  <dataValidations count="1">
    <dataValidation showDropDown="1" showInputMessage="1" showErrorMessage="1" sqref="C21 G19:G23 G10:G11 G16:G17 G13:G14 G25:G26" xr:uid="{FAE7CA44-2DFC-4B72-99E8-4450B5E2E9D1}"/>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BH38"/>
  <sheetViews>
    <sheetView showGridLines="0" topLeftCell="AE13" zoomScale="79" zoomScaleNormal="79" workbookViewId="0">
      <selection activeCell="I25" sqref="I25:AU26"/>
    </sheetView>
  </sheetViews>
  <sheetFormatPr baseColWidth="10" defaultColWidth="11.44140625" defaultRowHeight="30" customHeight="1" x14ac:dyDescent="0.25"/>
  <cols>
    <col min="1" max="1" width="10.5546875" style="1" bestFit="1" customWidth="1"/>
    <col min="2" max="2" width="19.109375" style="1" bestFit="1" customWidth="1"/>
    <col min="3" max="3" width="19.109375" style="1" customWidth="1"/>
    <col min="4" max="4" width="14.33203125" style="1" customWidth="1"/>
    <col min="5" max="5" width="21" style="1" customWidth="1"/>
    <col min="6" max="6" width="12.88671875" style="1" customWidth="1"/>
    <col min="7" max="7" width="10.33203125" style="1" bestFit="1" customWidth="1"/>
    <col min="8" max="8" width="14.5546875" style="1" customWidth="1"/>
    <col min="9" max="47" width="10.6640625" style="1" customWidth="1"/>
    <col min="48" max="48" width="22.6640625" style="1" customWidth="1"/>
    <col min="49" max="16384" width="11.44140625" style="1"/>
  </cols>
  <sheetData>
    <row r="1" spans="1:60" ht="40.5" customHeight="1" x14ac:dyDescent="0.25">
      <c r="A1" s="96" t="str">
        <f>'PANEL DE CONTROL DISTRITAL'!A1:Q1</f>
        <v>INSTITUTO NACIONAL ELECTORAL
SISTEMA DE GESTIÓN DE LA CALIDAD
CIUDAD DE MÉXICO</v>
      </c>
      <c r="B1" s="96"/>
      <c r="C1" s="96"/>
      <c r="D1" s="96"/>
      <c r="E1" s="96"/>
      <c r="F1" s="96"/>
      <c r="G1" s="96"/>
      <c r="H1" s="96"/>
      <c r="I1" s="96"/>
      <c r="J1" s="96"/>
      <c r="K1" s="96"/>
      <c r="L1" s="96"/>
      <c r="M1" s="96"/>
      <c r="N1" s="96"/>
      <c r="O1" s="96"/>
      <c r="P1" s="96"/>
      <c r="Q1" s="96"/>
      <c r="R1" s="96"/>
      <c r="S1" s="96"/>
      <c r="T1" s="96"/>
      <c r="U1" s="96"/>
      <c r="V1" s="96"/>
      <c r="W1" s="96"/>
      <c r="X1" s="96"/>
      <c r="Y1" s="96"/>
      <c r="Z1" s="96"/>
      <c r="AA1" s="96"/>
      <c r="AB1" s="96"/>
      <c r="AC1" s="96"/>
      <c r="AD1" s="96"/>
      <c r="AE1" s="96"/>
      <c r="AF1" s="96"/>
      <c r="AG1" s="96"/>
      <c r="AH1" s="96"/>
      <c r="AI1" s="96"/>
      <c r="AJ1" s="96"/>
      <c r="AK1" s="96"/>
      <c r="AL1" s="96"/>
      <c r="AM1" s="96"/>
      <c r="AN1" s="96"/>
      <c r="AO1" s="96"/>
      <c r="AP1" s="96"/>
      <c r="AQ1" s="96"/>
      <c r="AR1" s="96"/>
      <c r="AS1" s="96"/>
      <c r="AT1" s="96"/>
      <c r="AU1" s="96"/>
      <c r="AV1" s="96"/>
    </row>
    <row r="2" spans="1:60" ht="33.75" customHeight="1" x14ac:dyDescent="0.25">
      <c r="A2" s="12"/>
      <c r="B2" s="12"/>
      <c r="C2" s="12"/>
      <c r="D2" s="9" t="s">
        <v>24</v>
      </c>
      <c r="E2" s="9">
        <v>2</v>
      </c>
      <c r="F2" s="98" t="s">
        <v>25</v>
      </c>
      <c r="G2" s="98"/>
      <c r="H2" s="22">
        <v>90251</v>
      </c>
      <c r="I2" s="21"/>
      <c r="J2" s="21"/>
      <c r="K2" s="12"/>
      <c r="L2" s="12"/>
      <c r="M2" s="12"/>
      <c r="N2" s="12"/>
      <c r="O2" s="12"/>
      <c r="P2" s="12"/>
      <c r="Q2" s="12"/>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12"/>
      <c r="AT2" s="12"/>
      <c r="AU2" s="119" t="str">
        <f>'PANEL DE CONTROL DISTRITAL'!M2</f>
        <v>Fecha de corte 31/08/2023</v>
      </c>
      <c r="AV2" s="119"/>
      <c r="AW2" s="17"/>
    </row>
    <row r="3" spans="1:60"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row>
    <row r="4" spans="1:60" ht="30" customHeight="1" thickTop="1" thickBot="1" x14ac:dyDescent="0.3">
      <c r="A4" s="123" t="s">
        <v>26</v>
      </c>
      <c r="B4" s="124"/>
      <c r="C4" s="124"/>
      <c r="D4" s="124"/>
      <c r="E4" s="124"/>
      <c r="F4" s="124"/>
      <c r="G4" s="124"/>
      <c r="H4" s="124"/>
      <c r="I4" s="124"/>
      <c r="J4" s="124"/>
      <c r="K4" s="124"/>
      <c r="L4" s="124"/>
      <c r="M4" s="124"/>
      <c r="N4" s="124"/>
      <c r="O4" s="124"/>
      <c r="P4" s="124"/>
      <c r="Q4" s="124"/>
      <c r="R4" s="124"/>
      <c r="S4" s="124"/>
      <c r="T4" s="124"/>
      <c r="U4" s="124"/>
      <c r="V4" s="124"/>
      <c r="W4" s="124"/>
      <c r="X4" s="124"/>
      <c r="Y4" s="124"/>
      <c r="Z4" s="124"/>
      <c r="AA4" s="124"/>
      <c r="AB4" s="124"/>
      <c r="AC4" s="124"/>
      <c r="AD4" s="124"/>
      <c r="AE4" s="124"/>
      <c r="AF4" s="124"/>
      <c r="AG4" s="124"/>
      <c r="AH4" s="124"/>
      <c r="AI4" s="124"/>
      <c r="AJ4" s="124"/>
      <c r="AK4" s="124"/>
      <c r="AL4" s="124"/>
      <c r="AM4" s="124"/>
      <c r="AN4" s="124"/>
      <c r="AO4" s="124"/>
      <c r="AP4" s="124"/>
      <c r="AQ4" s="124"/>
      <c r="AR4" s="124"/>
      <c r="AS4" s="124"/>
      <c r="AT4" s="124"/>
      <c r="AU4" s="124"/>
      <c r="AV4" s="125"/>
      <c r="AX4" s="20"/>
    </row>
    <row r="5" spans="1:60" ht="5.25" customHeight="1" thickTop="1" thickBot="1" x14ac:dyDescent="0.3">
      <c r="A5" s="126"/>
      <c r="B5" s="127"/>
      <c r="C5" s="127"/>
      <c r="D5" s="127"/>
      <c r="E5" s="127"/>
      <c r="F5" s="127"/>
      <c r="G5" s="127"/>
      <c r="H5" s="127"/>
      <c r="I5" s="127"/>
      <c r="J5" s="127"/>
      <c r="K5" s="127"/>
      <c r="L5" s="127"/>
      <c r="M5" s="127"/>
      <c r="N5" s="127"/>
      <c r="O5" s="127"/>
      <c r="P5" s="127"/>
      <c r="Q5" s="127"/>
      <c r="R5" s="127"/>
      <c r="S5" s="127"/>
      <c r="T5" s="127"/>
      <c r="U5" s="127"/>
      <c r="V5" s="127"/>
      <c r="W5" s="127"/>
      <c r="X5" s="127"/>
      <c r="Y5" s="127"/>
      <c r="Z5" s="127"/>
      <c r="AA5" s="127"/>
      <c r="AB5" s="127"/>
      <c r="AC5" s="127"/>
      <c r="AD5" s="127"/>
      <c r="AE5" s="127"/>
      <c r="AF5" s="127"/>
      <c r="AG5" s="127"/>
      <c r="AH5" s="127"/>
      <c r="AI5" s="127"/>
      <c r="AJ5" s="127"/>
      <c r="AK5" s="127"/>
      <c r="AL5" s="127"/>
      <c r="AM5" s="127"/>
      <c r="AN5" s="127"/>
      <c r="AO5" s="127"/>
      <c r="AP5" s="127"/>
      <c r="AQ5" s="127"/>
      <c r="AR5" s="127"/>
      <c r="AS5" s="127"/>
      <c r="AT5" s="127"/>
      <c r="AU5" s="127"/>
      <c r="AV5" s="128"/>
    </row>
    <row r="6" spans="1:60" ht="18" customHeight="1" thickTop="1" thickBot="1" x14ac:dyDescent="0.3">
      <c r="A6" s="120" t="str">
        <f>'PANEL DE CONTROL DISTRITAL'!A6</f>
        <v>Número</v>
      </c>
      <c r="B6" s="121" t="str">
        <f>'PANEL DE CONTROL DISTRITAL'!B6</f>
        <v xml:space="preserve">PROCESOS SUSTANTIVOS E INDICADORES </v>
      </c>
      <c r="C6" s="121"/>
      <c r="D6" s="121"/>
      <c r="E6" s="121"/>
      <c r="F6" s="121"/>
      <c r="G6" s="121"/>
      <c r="H6" s="121"/>
      <c r="I6" s="129" t="s">
        <v>21</v>
      </c>
      <c r="J6" s="130"/>
      <c r="K6" s="130"/>
      <c r="L6" s="130"/>
      <c r="M6" s="130"/>
      <c r="N6" s="130"/>
      <c r="O6" s="130"/>
      <c r="P6" s="130"/>
      <c r="Q6" s="130"/>
      <c r="R6" s="130"/>
      <c r="S6" s="130"/>
      <c r="T6" s="130"/>
      <c r="U6" s="130"/>
      <c r="V6" s="130"/>
      <c r="W6" s="130"/>
      <c r="X6" s="130"/>
      <c r="Y6" s="130"/>
      <c r="Z6" s="130"/>
      <c r="AA6" s="130"/>
      <c r="AB6" s="130"/>
      <c r="AC6" s="130"/>
      <c r="AD6" s="130"/>
      <c r="AE6" s="130"/>
      <c r="AF6" s="130"/>
      <c r="AG6" s="130"/>
      <c r="AH6" s="130"/>
      <c r="AI6" s="130"/>
      <c r="AJ6" s="130"/>
      <c r="AK6" s="130"/>
      <c r="AL6" s="130"/>
      <c r="AM6" s="130"/>
      <c r="AN6" s="130"/>
      <c r="AO6" s="130"/>
      <c r="AP6" s="130"/>
      <c r="AQ6" s="130"/>
      <c r="AR6" s="130"/>
      <c r="AS6" s="130"/>
      <c r="AT6" s="130"/>
      <c r="AU6" s="130"/>
      <c r="AV6" s="122" t="s">
        <v>7</v>
      </c>
    </row>
    <row r="7" spans="1:60" ht="17.25" customHeight="1" thickTop="1" thickBot="1" x14ac:dyDescent="0.3">
      <c r="A7" s="120"/>
      <c r="B7" s="121" t="str">
        <f>'PANEL DE CONTROL DISTRITAL'!B7</f>
        <v>DESCRIPCIÓN</v>
      </c>
      <c r="C7" s="121"/>
      <c r="D7" s="121"/>
      <c r="E7" s="121" t="str">
        <f>'PANEL DE CONTROL DISTRITAL'!E7</f>
        <v>MEDICIÓN</v>
      </c>
      <c r="F7" s="121"/>
      <c r="G7" s="121"/>
      <c r="H7" s="121"/>
      <c r="I7" s="131" t="str">
        <f>'PANEL DE CONTROL DISTRITAL'!A5</f>
        <v>CAMPAÑA ANUAL PERMANENTE 2022-2023</v>
      </c>
      <c r="J7" s="132"/>
      <c r="K7" s="132"/>
      <c r="L7" s="132"/>
      <c r="M7" s="132"/>
      <c r="N7" s="132"/>
      <c r="O7" s="132"/>
      <c r="P7" s="132"/>
      <c r="Q7" s="132"/>
      <c r="R7" s="132"/>
      <c r="S7" s="132"/>
      <c r="T7" s="132"/>
      <c r="U7" s="132"/>
      <c r="V7" s="132"/>
      <c r="W7" s="132"/>
      <c r="X7" s="132"/>
      <c r="Y7" s="132"/>
      <c r="Z7" s="132"/>
      <c r="AA7" s="132"/>
      <c r="AB7" s="132"/>
      <c r="AC7" s="132"/>
      <c r="AD7" s="132"/>
      <c r="AE7" s="132"/>
      <c r="AF7" s="132"/>
      <c r="AG7" s="132"/>
      <c r="AH7" s="132"/>
      <c r="AI7" s="132"/>
      <c r="AJ7" s="132"/>
      <c r="AK7" s="132"/>
      <c r="AL7" s="132"/>
      <c r="AM7" s="132"/>
      <c r="AN7" s="132"/>
      <c r="AO7" s="132"/>
      <c r="AP7" s="132"/>
      <c r="AQ7" s="132"/>
      <c r="AR7" s="132"/>
      <c r="AS7" s="132"/>
      <c r="AT7" s="132"/>
      <c r="AU7" s="132"/>
      <c r="AV7" s="122"/>
    </row>
    <row r="8" spans="1:60" ht="5.25" customHeight="1" thickTop="1" thickBot="1" x14ac:dyDescent="0.3">
      <c r="A8" s="120"/>
      <c r="B8" s="133"/>
      <c r="C8" s="134"/>
      <c r="D8" s="134"/>
      <c r="E8" s="134"/>
      <c r="F8" s="134"/>
      <c r="G8" s="134"/>
      <c r="H8" s="134"/>
      <c r="I8" s="134"/>
      <c r="J8" s="134"/>
      <c r="K8" s="134"/>
      <c r="L8" s="134"/>
      <c r="M8" s="134"/>
      <c r="N8" s="134"/>
      <c r="O8" s="134"/>
      <c r="P8" s="134"/>
      <c r="Q8" s="134"/>
      <c r="R8" s="134"/>
      <c r="S8" s="134"/>
      <c r="T8" s="134"/>
      <c r="U8" s="134"/>
      <c r="V8" s="134"/>
      <c r="W8" s="134"/>
      <c r="X8" s="134"/>
      <c r="Y8" s="134"/>
      <c r="Z8" s="134"/>
      <c r="AA8" s="134"/>
      <c r="AB8" s="134"/>
      <c r="AC8" s="134"/>
      <c r="AD8" s="134"/>
      <c r="AE8" s="134"/>
      <c r="AF8" s="134"/>
      <c r="AG8" s="134"/>
      <c r="AH8" s="134"/>
      <c r="AI8" s="134"/>
      <c r="AJ8" s="134"/>
      <c r="AK8" s="134"/>
      <c r="AL8" s="134"/>
      <c r="AM8" s="134"/>
      <c r="AN8" s="134"/>
      <c r="AO8" s="134"/>
      <c r="AP8" s="134"/>
      <c r="AQ8" s="134"/>
      <c r="AR8" s="134"/>
      <c r="AS8" s="134"/>
      <c r="AT8" s="134"/>
      <c r="AU8" s="134"/>
      <c r="AV8" s="122"/>
    </row>
    <row r="9" spans="1:60" s="2" customFormat="1" ht="29.25" customHeight="1" thickTop="1" thickBot="1" x14ac:dyDescent="0.3">
      <c r="A9" s="120"/>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'090151'!I9</f>
        <v>2022-53</v>
      </c>
      <c r="J9" s="33" t="str">
        <f>'090151'!J9</f>
        <v>2022-54</v>
      </c>
      <c r="K9" s="33" t="str">
        <f>'090151'!K9</f>
        <v>2022-55</v>
      </c>
      <c r="L9" s="33" t="str">
        <f>'090151'!L9</f>
        <v>2023-01</v>
      </c>
      <c r="M9" s="33" t="str">
        <f>'090151'!M9</f>
        <v>2023-02</v>
      </c>
      <c r="N9" s="33" t="str">
        <f>'090151'!N9</f>
        <v>2023-03</v>
      </c>
      <c r="O9" s="33" t="str">
        <f>'090151'!O9</f>
        <v>2023-04</v>
      </c>
      <c r="P9" s="33" t="str">
        <f>'090151'!P9</f>
        <v>2023-05</v>
      </c>
      <c r="Q9" s="33" t="str">
        <f>'090151'!Q9</f>
        <v>2023-06</v>
      </c>
      <c r="R9" s="33" t="str">
        <f>'090151'!R9</f>
        <v>2023-07</v>
      </c>
      <c r="S9" s="33" t="str">
        <f>'090151'!S9</f>
        <v>2023-08</v>
      </c>
      <c r="T9" s="33" t="str">
        <f>'090151'!T9</f>
        <v>2023-09</v>
      </c>
      <c r="U9" s="33" t="str">
        <f>'090151'!U9</f>
        <v>2023-10</v>
      </c>
      <c r="V9" s="33" t="str">
        <f>'090151'!V9</f>
        <v>2023-11</v>
      </c>
      <c r="W9" s="33" t="str">
        <f>'090151'!W9</f>
        <v>2023-12</v>
      </c>
      <c r="X9" s="33" t="str">
        <f>'090151'!X9</f>
        <v>2023-13</v>
      </c>
      <c r="Y9" s="33" t="str">
        <f>'090151'!Y9</f>
        <v>2023-14</v>
      </c>
      <c r="Z9" s="33" t="str">
        <f>'090151'!Z9</f>
        <v>2023-15</v>
      </c>
      <c r="AA9" s="33" t="str">
        <f>'090151'!AA9</f>
        <v>2023-16</v>
      </c>
      <c r="AB9" s="33" t="str">
        <f>'090151'!AB9</f>
        <v>2023-17</v>
      </c>
      <c r="AC9" s="33" t="str">
        <f>'090151'!AC9</f>
        <v>2023-18</v>
      </c>
      <c r="AD9" s="33" t="str">
        <f>'090151'!AD9</f>
        <v>2023-19</v>
      </c>
      <c r="AE9" s="33" t="str">
        <f>'090151'!AE9</f>
        <v>2023-20</v>
      </c>
      <c r="AF9" s="33" t="str">
        <f>'090151'!AF9</f>
        <v>2023-21</v>
      </c>
      <c r="AG9" s="33" t="str">
        <f>'090151'!AG9</f>
        <v>2023-22</v>
      </c>
      <c r="AH9" s="33" t="str">
        <f>'090151'!AH9</f>
        <v>2023-23</v>
      </c>
      <c r="AI9" s="33" t="str">
        <f>'090151'!AI9</f>
        <v>2023-24</v>
      </c>
      <c r="AJ9" s="33" t="str">
        <f>'090151'!AJ9</f>
        <v>2023-25</v>
      </c>
      <c r="AK9" s="33" t="str">
        <f>'090151'!AK9</f>
        <v>2023-26</v>
      </c>
      <c r="AL9" s="33" t="str">
        <f>'090151'!AL9</f>
        <v>2023-27</v>
      </c>
      <c r="AM9" s="33" t="str">
        <f>'090151'!AM9</f>
        <v>2023-28</v>
      </c>
      <c r="AN9" s="33" t="str">
        <f>'090151'!AN9</f>
        <v>2023-29</v>
      </c>
      <c r="AO9" s="33" t="str">
        <f>'090151'!AO9</f>
        <v>2023-30</v>
      </c>
      <c r="AP9" s="33" t="str">
        <f>'090151'!AP9</f>
        <v>2023-31</v>
      </c>
      <c r="AQ9" s="33" t="str">
        <f>'090151'!AQ9</f>
        <v>2023-32</v>
      </c>
      <c r="AR9" s="33" t="str">
        <f>'090151'!AR9</f>
        <v>2023-33</v>
      </c>
      <c r="AS9" s="33" t="str">
        <f>'090151'!AS9</f>
        <v>2023-34</v>
      </c>
      <c r="AT9" s="33" t="str">
        <f>'090151'!AT9</f>
        <v>2023-35</v>
      </c>
      <c r="AU9" s="33" t="str">
        <f>'090151'!AU9</f>
        <v>2023-36</v>
      </c>
      <c r="AV9" s="122"/>
    </row>
    <row r="10" spans="1:60" s="2" customFormat="1" ht="50.1" customHeight="1" thickTop="1" thickBot="1" x14ac:dyDescent="0.3">
      <c r="A10" s="117">
        <f>'PANEL DE CONTROL DISTRITAL'!A9</f>
        <v>1</v>
      </c>
      <c r="B10" s="118" t="str">
        <f>'PANEL DE CONTROL DISTRITAL'!B9</f>
        <v>ENTREVISTA</v>
      </c>
      <c r="C10" s="113" t="str">
        <f>'PANEL DE CONTROL DISTRITAL'!C9</f>
        <v xml:space="preserve"> Auxiliar de Atención Ciudadana</v>
      </c>
      <c r="D10" s="114" t="str">
        <f>'PANEL DE CONTROL DISTRITAL'!D9</f>
        <v>Efectividad de la entrevista =</v>
      </c>
      <c r="E10" s="113" t="str">
        <f>'PANEL DE CONTROL DISTRITAL'!E9</f>
        <v>(Número de trámites aplicados / (Número de fichas requisitadas - Notificaciones de improcedencia de trámite)) x 100</v>
      </c>
      <c r="F10" s="115" t="str">
        <f>'PANEL DE CONTROL DISTRITAL'!F9</f>
        <v>Semanal (remesa)</v>
      </c>
      <c r="G10" s="116">
        <f>'PANEL DE CONTROL DISTRITAL'!G9</f>
        <v>0.9</v>
      </c>
      <c r="H10" s="27" t="str">
        <f>'PANEL DE CONTROL DISTRITAL'!H9</f>
        <v>Número de trámites aplicados</v>
      </c>
      <c r="I10" s="25">
        <v>436</v>
      </c>
      <c r="J10" s="25">
        <v>1731</v>
      </c>
      <c r="K10" s="25">
        <v>0</v>
      </c>
      <c r="L10" s="25">
        <v>0</v>
      </c>
      <c r="M10" s="25">
        <v>1397</v>
      </c>
      <c r="N10" s="25">
        <v>1980</v>
      </c>
      <c r="O10" s="25">
        <v>1958</v>
      </c>
      <c r="P10" s="25">
        <v>2034</v>
      </c>
      <c r="Q10" s="25">
        <v>1862</v>
      </c>
      <c r="R10" s="25">
        <v>1643</v>
      </c>
      <c r="S10" s="25">
        <v>1987</v>
      </c>
      <c r="T10" s="25">
        <v>1900</v>
      </c>
      <c r="U10" s="25">
        <v>1854</v>
      </c>
      <c r="V10" s="25">
        <v>1705</v>
      </c>
      <c r="W10" s="25">
        <v>2038</v>
      </c>
      <c r="X10" s="25">
        <v>1543</v>
      </c>
      <c r="Y10" s="25">
        <v>1847</v>
      </c>
      <c r="Z10" s="25">
        <v>1337</v>
      </c>
      <c r="AA10" s="25">
        <v>1915</v>
      </c>
      <c r="AB10" s="25">
        <v>1960</v>
      </c>
      <c r="AC10" s="25">
        <v>1862</v>
      </c>
      <c r="AD10" s="25">
        <v>1123</v>
      </c>
      <c r="AE10" s="25">
        <v>1619</v>
      </c>
      <c r="AF10" s="25">
        <v>1871</v>
      </c>
      <c r="AG10" s="25">
        <v>1937</v>
      </c>
      <c r="AH10" s="25">
        <v>1888</v>
      </c>
      <c r="AI10" s="25">
        <v>1881</v>
      </c>
      <c r="AJ10" s="25">
        <v>1928</v>
      </c>
      <c r="AK10" s="25">
        <v>1873</v>
      </c>
      <c r="AL10" s="25">
        <v>1695</v>
      </c>
      <c r="AM10" s="25">
        <v>1488</v>
      </c>
      <c r="AN10" s="25">
        <v>1977</v>
      </c>
      <c r="AO10" s="25">
        <v>1869</v>
      </c>
      <c r="AP10" s="25">
        <v>1906</v>
      </c>
      <c r="AQ10" s="25">
        <v>1946</v>
      </c>
      <c r="AR10" s="25">
        <v>1952</v>
      </c>
      <c r="AS10" s="25">
        <v>1951</v>
      </c>
      <c r="AT10" s="25">
        <v>1960</v>
      </c>
      <c r="AU10" s="25">
        <v>1513</v>
      </c>
      <c r="AV10" s="106">
        <f>IFERROR(SUM(I10:AU10)/SUM(I11:AU11),0)</f>
        <v>0.99909820405043948</v>
      </c>
    </row>
    <row r="11" spans="1:60" s="2" customFormat="1" ht="50.1" customHeight="1" thickTop="1" thickBot="1" x14ac:dyDescent="0.3">
      <c r="A11" s="117"/>
      <c r="B11" s="118"/>
      <c r="C11" s="113"/>
      <c r="D11" s="114"/>
      <c r="E11" s="113"/>
      <c r="F11" s="115"/>
      <c r="G11" s="116"/>
      <c r="H11" s="27" t="str">
        <f>'PANEL DE CONTROL DISTRITAL'!H10</f>
        <v>Número de fichas requisitadas - Notificaciones de improcedencia de trámite</v>
      </c>
      <c r="I11" s="45">
        <v>437</v>
      </c>
      <c r="J11" s="45">
        <v>1731</v>
      </c>
      <c r="K11" s="45">
        <v>0</v>
      </c>
      <c r="L11" s="45">
        <v>0</v>
      </c>
      <c r="M11" s="45">
        <v>1397</v>
      </c>
      <c r="N11" s="45">
        <v>1981</v>
      </c>
      <c r="O11" s="45">
        <v>1958</v>
      </c>
      <c r="P11" s="45">
        <v>2034</v>
      </c>
      <c r="Q11" s="45">
        <v>1862</v>
      </c>
      <c r="R11" s="45">
        <v>1643</v>
      </c>
      <c r="S11" s="45">
        <v>1987</v>
      </c>
      <c r="T11" s="45">
        <v>1900</v>
      </c>
      <c r="U11" s="45">
        <v>1854</v>
      </c>
      <c r="V11" s="45">
        <v>1706</v>
      </c>
      <c r="W11" s="45">
        <v>2039</v>
      </c>
      <c r="X11" s="45">
        <v>1543</v>
      </c>
      <c r="Y11" s="45">
        <v>1850</v>
      </c>
      <c r="Z11" s="45">
        <v>1338</v>
      </c>
      <c r="AA11" s="45">
        <v>1923</v>
      </c>
      <c r="AB11" s="45">
        <v>1973</v>
      </c>
      <c r="AC11" s="45">
        <v>1878</v>
      </c>
      <c r="AD11" s="45">
        <v>1125</v>
      </c>
      <c r="AE11" s="45">
        <v>1620</v>
      </c>
      <c r="AF11" s="45">
        <v>1872</v>
      </c>
      <c r="AG11" s="45">
        <v>1937</v>
      </c>
      <c r="AH11" s="45">
        <v>1888</v>
      </c>
      <c r="AI11" s="45">
        <v>1882</v>
      </c>
      <c r="AJ11" s="45">
        <v>1928</v>
      </c>
      <c r="AK11" s="45">
        <v>1875</v>
      </c>
      <c r="AL11" s="45">
        <v>1696</v>
      </c>
      <c r="AM11" s="45">
        <v>1489</v>
      </c>
      <c r="AN11" s="45">
        <v>1977</v>
      </c>
      <c r="AO11" s="45">
        <v>1869</v>
      </c>
      <c r="AP11" s="45">
        <v>1907</v>
      </c>
      <c r="AQ11" s="45">
        <v>1947</v>
      </c>
      <c r="AR11" s="45">
        <v>1953</v>
      </c>
      <c r="AS11" s="45">
        <v>1953</v>
      </c>
      <c r="AT11" s="45">
        <v>1960</v>
      </c>
      <c r="AU11" s="45">
        <v>1513</v>
      </c>
      <c r="AV11" s="106"/>
    </row>
    <row r="12" spans="1:60" s="47" customFormat="1" ht="8.1" customHeight="1" thickTop="1" thickBot="1" x14ac:dyDescent="0.3">
      <c r="A12" s="117"/>
      <c r="B12" s="117"/>
      <c r="C12" s="117"/>
      <c r="D12" s="117"/>
      <c r="E12" s="117"/>
      <c r="F12" s="117"/>
      <c r="G12" s="117"/>
      <c r="H12" s="117"/>
      <c r="I12" s="117"/>
      <c r="J12" s="117"/>
      <c r="K12" s="117"/>
      <c r="L12" s="117"/>
      <c r="M12" s="117"/>
      <c r="N12" s="117"/>
      <c r="O12" s="117"/>
      <c r="P12" s="117"/>
      <c r="Q12" s="117"/>
      <c r="R12" s="117"/>
      <c r="S12" s="117"/>
      <c r="T12" s="117"/>
      <c r="U12" s="117"/>
      <c r="V12" s="117"/>
      <c r="W12" s="117"/>
      <c r="X12" s="117"/>
      <c r="Y12" s="117"/>
      <c r="Z12" s="117"/>
      <c r="AA12" s="117"/>
      <c r="AB12" s="117"/>
      <c r="AC12" s="117"/>
      <c r="AD12" s="117"/>
      <c r="AE12" s="117"/>
      <c r="AF12" s="117"/>
      <c r="AG12" s="117"/>
      <c r="AH12" s="117"/>
      <c r="AI12" s="117"/>
      <c r="AJ12" s="117"/>
      <c r="AK12" s="117"/>
      <c r="AL12" s="117"/>
      <c r="AM12" s="117"/>
      <c r="AN12" s="117"/>
      <c r="AO12" s="117"/>
      <c r="AP12" s="117"/>
      <c r="AQ12" s="117"/>
      <c r="AR12" s="117"/>
      <c r="AS12" s="117"/>
      <c r="AT12" s="117"/>
      <c r="AU12" s="117"/>
      <c r="AV12" s="117"/>
      <c r="AW12" s="46"/>
      <c r="AX12" s="46"/>
      <c r="AY12" s="46"/>
      <c r="AZ12" s="46"/>
      <c r="BA12" s="46"/>
      <c r="BB12" s="46"/>
      <c r="BC12" s="46"/>
      <c r="BD12" s="46"/>
      <c r="BE12" s="46"/>
      <c r="BF12" s="46"/>
      <c r="BG12" s="46"/>
      <c r="BH12" s="46"/>
    </row>
    <row r="13" spans="1:60" s="3" customFormat="1" ht="50.1" customHeight="1" thickTop="1" thickBot="1" x14ac:dyDescent="0.3">
      <c r="A13" s="117">
        <f>'PANEL DE CONTROL DISTRITAL'!A12</f>
        <v>2</v>
      </c>
      <c r="B13" s="118" t="str">
        <f>'PANEL DE CONTROL DISTRITAL'!B12</f>
        <v>TRÁMITE</v>
      </c>
      <c r="C13" s="113" t="str">
        <f>'PANEL DE CONTROL DISTRITAL'!C12</f>
        <v>Operador de Equipo Tecnológico</v>
      </c>
      <c r="D13" s="114" t="str">
        <f>'PANEL DE CONTROL DISTRITAL'!D12</f>
        <v>Trámites exitosos efectivos=</v>
      </c>
      <c r="E13" s="113" t="str">
        <f>'PANEL DE CONTROL DISTRITAL'!E12</f>
        <v>(Número de trámites exitosos / Número de trámites aplicados) x 100</v>
      </c>
      <c r="F13" s="115" t="str">
        <f>'PANEL DE CONTROL DISTRITAL'!F12</f>
        <v>Semanal (remesa)</v>
      </c>
      <c r="G13" s="116">
        <f>'PANEL DE CONTROL DISTRITAL'!G12</f>
        <v>0.9</v>
      </c>
      <c r="H13" s="27" t="str">
        <f>'PANEL DE CONTROL DISTRITAL'!H12</f>
        <v>Número de trámites exitosos</v>
      </c>
      <c r="I13" s="25">
        <v>435</v>
      </c>
      <c r="J13" s="25">
        <v>1728</v>
      </c>
      <c r="K13" s="25">
        <v>0</v>
      </c>
      <c r="L13" s="25">
        <v>0</v>
      </c>
      <c r="M13" s="25">
        <v>1396</v>
      </c>
      <c r="N13" s="25">
        <v>1977</v>
      </c>
      <c r="O13" s="25">
        <v>1952</v>
      </c>
      <c r="P13" s="25">
        <v>2029</v>
      </c>
      <c r="Q13" s="25">
        <v>1855</v>
      </c>
      <c r="R13" s="25">
        <v>1639</v>
      </c>
      <c r="S13" s="25">
        <v>1982</v>
      </c>
      <c r="T13" s="25">
        <v>1892</v>
      </c>
      <c r="U13" s="25">
        <v>1851</v>
      </c>
      <c r="V13" s="25">
        <v>1696</v>
      </c>
      <c r="W13" s="25">
        <v>2029</v>
      </c>
      <c r="X13" s="25">
        <v>1537</v>
      </c>
      <c r="Y13" s="25">
        <v>1842</v>
      </c>
      <c r="Z13" s="25">
        <v>1331</v>
      </c>
      <c r="AA13" s="25">
        <v>1333</v>
      </c>
      <c r="AB13" s="25">
        <v>1954</v>
      </c>
      <c r="AC13" s="25">
        <v>1857</v>
      </c>
      <c r="AD13" s="25">
        <v>1120</v>
      </c>
      <c r="AE13" s="25">
        <v>1616</v>
      </c>
      <c r="AF13" s="25">
        <v>1860</v>
      </c>
      <c r="AG13" s="25">
        <v>1931</v>
      </c>
      <c r="AH13" s="25">
        <v>1880</v>
      </c>
      <c r="AI13" s="25">
        <v>1877</v>
      </c>
      <c r="AJ13" s="25">
        <v>1918</v>
      </c>
      <c r="AK13" s="25">
        <v>1868</v>
      </c>
      <c r="AL13" s="25">
        <v>1691</v>
      </c>
      <c r="AM13" s="25">
        <v>1481</v>
      </c>
      <c r="AN13" s="25">
        <v>1974</v>
      </c>
      <c r="AO13" s="25">
        <v>1858</v>
      </c>
      <c r="AP13" s="25">
        <v>1902</v>
      </c>
      <c r="AQ13" s="25">
        <v>1936</v>
      </c>
      <c r="AR13" s="25">
        <v>1945</v>
      </c>
      <c r="AS13" s="25">
        <v>1944</v>
      </c>
      <c r="AT13" s="25">
        <v>1954</v>
      </c>
      <c r="AU13" s="25">
        <v>1505</v>
      </c>
      <c r="AV13" s="106">
        <f>IFERROR(SUM(I13:AU13)/SUM(I14:AU14),0)</f>
        <v>0.98789890768901267</v>
      </c>
    </row>
    <row r="14" spans="1:60" s="3" customFormat="1" ht="50.1" customHeight="1" thickTop="1" thickBot="1" x14ac:dyDescent="0.3">
      <c r="A14" s="117"/>
      <c r="B14" s="118"/>
      <c r="C14" s="113"/>
      <c r="D14" s="114"/>
      <c r="E14" s="113"/>
      <c r="F14" s="115"/>
      <c r="G14" s="116"/>
      <c r="H14" s="27" t="str">
        <f>'PANEL DE CONTROL DISTRITAL'!H13</f>
        <v>Número de trámites aplicados</v>
      </c>
      <c r="I14" s="45">
        <v>436</v>
      </c>
      <c r="J14" s="45">
        <v>1731</v>
      </c>
      <c r="K14" s="45">
        <v>0</v>
      </c>
      <c r="L14" s="45">
        <v>0</v>
      </c>
      <c r="M14" s="45">
        <v>1397</v>
      </c>
      <c r="N14" s="45">
        <v>1980</v>
      </c>
      <c r="O14" s="45">
        <v>1958</v>
      </c>
      <c r="P14" s="45">
        <v>2034</v>
      </c>
      <c r="Q14" s="45">
        <v>1862</v>
      </c>
      <c r="R14" s="45">
        <v>1643</v>
      </c>
      <c r="S14" s="45">
        <v>1987</v>
      </c>
      <c r="T14" s="45">
        <v>1900</v>
      </c>
      <c r="U14" s="45">
        <v>1854</v>
      </c>
      <c r="V14" s="45">
        <v>1705</v>
      </c>
      <c r="W14" s="45">
        <v>2038</v>
      </c>
      <c r="X14" s="45">
        <v>1543</v>
      </c>
      <c r="Y14" s="45">
        <v>1847</v>
      </c>
      <c r="Z14" s="45">
        <v>1337</v>
      </c>
      <c r="AA14" s="45">
        <v>1915</v>
      </c>
      <c r="AB14" s="45">
        <v>1960</v>
      </c>
      <c r="AC14" s="45">
        <v>1862</v>
      </c>
      <c r="AD14" s="45">
        <v>1123</v>
      </c>
      <c r="AE14" s="45">
        <v>1619</v>
      </c>
      <c r="AF14" s="45">
        <v>1871</v>
      </c>
      <c r="AG14" s="45">
        <v>1937</v>
      </c>
      <c r="AH14" s="45">
        <v>1888</v>
      </c>
      <c r="AI14" s="45">
        <v>1881</v>
      </c>
      <c r="AJ14" s="45">
        <v>1928</v>
      </c>
      <c r="AK14" s="45">
        <v>1873</v>
      </c>
      <c r="AL14" s="45">
        <v>1695</v>
      </c>
      <c r="AM14" s="45">
        <v>1488</v>
      </c>
      <c r="AN14" s="45">
        <v>1977</v>
      </c>
      <c r="AO14" s="45">
        <v>1869</v>
      </c>
      <c r="AP14" s="45">
        <v>1906</v>
      </c>
      <c r="AQ14" s="45">
        <v>1946</v>
      </c>
      <c r="AR14" s="45">
        <v>1952</v>
      </c>
      <c r="AS14" s="45">
        <v>1951</v>
      </c>
      <c r="AT14" s="45">
        <v>1960</v>
      </c>
      <c r="AU14" s="45">
        <v>1513</v>
      </c>
      <c r="AV14" s="106"/>
    </row>
    <row r="15" spans="1:60" s="47" customFormat="1" ht="8.1" customHeight="1" thickTop="1" thickBot="1" x14ac:dyDescent="0.3">
      <c r="A15" s="117"/>
      <c r="B15" s="117"/>
      <c r="C15" s="117"/>
      <c r="D15" s="117"/>
      <c r="E15" s="117"/>
      <c r="F15" s="117"/>
      <c r="G15" s="117"/>
      <c r="H15" s="117"/>
      <c r="I15" s="117"/>
      <c r="J15" s="117"/>
      <c r="K15" s="117"/>
      <c r="L15" s="117"/>
      <c r="M15" s="117"/>
      <c r="N15" s="117"/>
      <c r="O15" s="117"/>
      <c r="P15" s="117"/>
      <c r="Q15" s="117"/>
      <c r="R15" s="117"/>
      <c r="S15" s="117"/>
      <c r="T15" s="117"/>
      <c r="U15" s="117"/>
      <c r="V15" s="117"/>
      <c r="W15" s="117"/>
      <c r="X15" s="117"/>
      <c r="Y15" s="117"/>
      <c r="Z15" s="117"/>
      <c r="AA15" s="117"/>
      <c r="AB15" s="117"/>
      <c r="AC15" s="117"/>
      <c r="AD15" s="117"/>
      <c r="AE15" s="117"/>
      <c r="AF15" s="117"/>
      <c r="AG15" s="117"/>
      <c r="AH15" s="117"/>
      <c r="AI15" s="117"/>
      <c r="AJ15" s="117"/>
      <c r="AK15" s="117"/>
      <c r="AL15" s="117"/>
      <c r="AM15" s="117"/>
      <c r="AN15" s="117"/>
      <c r="AO15" s="117"/>
      <c r="AP15" s="117"/>
      <c r="AQ15" s="117"/>
      <c r="AR15" s="117"/>
      <c r="AS15" s="117"/>
      <c r="AT15" s="117"/>
      <c r="AU15" s="117"/>
      <c r="AV15" s="117"/>
      <c r="AW15" s="46"/>
      <c r="AX15" s="46"/>
      <c r="AY15" s="46"/>
      <c r="AZ15" s="46"/>
      <c r="BA15" s="46"/>
      <c r="BB15" s="46"/>
      <c r="BC15" s="46"/>
      <c r="BD15" s="46"/>
      <c r="BE15" s="46"/>
      <c r="BF15" s="46"/>
      <c r="BG15" s="46"/>
      <c r="BH15" s="46"/>
    </row>
    <row r="16" spans="1:60" s="3" customFormat="1" ht="50.1" customHeight="1" thickTop="1" thickBot="1" x14ac:dyDescent="0.3">
      <c r="A16" s="117">
        <f>'PANEL DE CONTROL DISTRITAL'!A15</f>
        <v>3</v>
      </c>
      <c r="B16" s="118" t="str">
        <f>'PANEL DE CONTROL DISTRITAL'!B15</f>
        <v>TRANSFERENCIA</v>
      </c>
      <c r="C16" s="113" t="str">
        <f>'PANEL DE CONTROL DISTRITAL'!C15</f>
        <v>Responsable de Módulo</v>
      </c>
      <c r="D16" s="114" t="str">
        <f>'PANEL DE CONTROL DISTRITAL'!D15</f>
        <v xml:space="preserve">Transacciones exitosas = </v>
      </c>
      <c r="E16" s="113" t="str">
        <f>'PANEL DE CONTROL DISTRITAL'!E15</f>
        <v>(Número de Archivos de Transacción aceptados /Total de Archivos de Transacción procesados) x100</v>
      </c>
      <c r="F16" s="115" t="str">
        <f>'PANEL DE CONTROL DISTRITAL'!F15</f>
        <v>Semanal (remesa)</v>
      </c>
      <c r="G16" s="116">
        <f>'PANEL DE CONTROL DISTRITAL'!G15</f>
        <v>0.9</v>
      </c>
      <c r="H16" s="27" t="str">
        <f>'PANEL DE CONTROL DISTRITAL'!H15</f>
        <v>Número de Archivos de Transacción aceptados</v>
      </c>
      <c r="I16" s="25">
        <v>436</v>
      </c>
      <c r="J16" s="25">
        <v>1731</v>
      </c>
      <c r="K16" s="25">
        <v>0</v>
      </c>
      <c r="L16" s="25">
        <v>0</v>
      </c>
      <c r="M16" s="25">
        <v>1397</v>
      </c>
      <c r="N16" s="25">
        <v>1980</v>
      </c>
      <c r="O16" s="25">
        <v>1958</v>
      </c>
      <c r="P16" s="25">
        <v>2034</v>
      </c>
      <c r="Q16" s="25">
        <v>1862</v>
      </c>
      <c r="R16" s="25">
        <v>1643</v>
      </c>
      <c r="S16" s="25">
        <v>1987</v>
      </c>
      <c r="T16" s="25">
        <v>1900</v>
      </c>
      <c r="U16" s="25">
        <v>1854</v>
      </c>
      <c r="V16" s="25">
        <v>1705</v>
      </c>
      <c r="W16" s="25">
        <v>2038</v>
      </c>
      <c r="X16" s="25">
        <v>1543</v>
      </c>
      <c r="Y16" s="25">
        <v>1846</v>
      </c>
      <c r="Z16" s="25">
        <v>1337</v>
      </c>
      <c r="AA16" s="25">
        <v>1915</v>
      </c>
      <c r="AB16" s="25">
        <v>1960</v>
      </c>
      <c r="AC16" s="25">
        <v>1862</v>
      </c>
      <c r="AD16" s="25">
        <v>1123</v>
      </c>
      <c r="AE16" s="25">
        <v>1619</v>
      </c>
      <c r="AF16" s="25">
        <v>1871</v>
      </c>
      <c r="AG16" s="25">
        <v>1937</v>
      </c>
      <c r="AH16" s="25">
        <v>1888</v>
      </c>
      <c r="AI16" s="25">
        <v>1881</v>
      </c>
      <c r="AJ16" s="25">
        <v>1928</v>
      </c>
      <c r="AK16" s="25">
        <v>1873</v>
      </c>
      <c r="AL16" s="25">
        <v>1695</v>
      </c>
      <c r="AM16" s="25">
        <v>1487</v>
      </c>
      <c r="AN16" s="25">
        <v>1977</v>
      </c>
      <c r="AO16" s="25">
        <v>1869</v>
      </c>
      <c r="AP16" s="25">
        <v>1905</v>
      </c>
      <c r="AQ16" s="25">
        <v>1946</v>
      </c>
      <c r="AR16" s="25">
        <v>1952</v>
      </c>
      <c r="AS16" s="25">
        <v>1951</v>
      </c>
      <c r="AT16" s="25">
        <v>1960</v>
      </c>
      <c r="AU16" s="25">
        <v>1513</v>
      </c>
      <c r="AV16" s="106">
        <f>IFERROR(SUM(I16:AU16)/SUM(I17:AU17),0)</f>
        <v>1</v>
      </c>
    </row>
    <row r="17" spans="1:60" s="3" customFormat="1" ht="50.1" customHeight="1" thickTop="1" thickBot="1" x14ac:dyDescent="0.3">
      <c r="A17" s="117"/>
      <c r="B17" s="118"/>
      <c r="C17" s="113"/>
      <c r="D17" s="114"/>
      <c r="E17" s="113"/>
      <c r="F17" s="115"/>
      <c r="G17" s="116"/>
      <c r="H17" s="27" t="str">
        <f>'PANEL DE CONTROL DISTRITAL'!H16</f>
        <v>Total de Archivos de Transacción procesados</v>
      </c>
      <c r="I17" s="45">
        <v>436</v>
      </c>
      <c r="J17" s="45">
        <v>1731</v>
      </c>
      <c r="K17" s="45">
        <v>0</v>
      </c>
      <c r="L17" s="45">
        <v>0</v>
      </c>
      <c r="M17" s="45">
        <v>1397</v>
      </c>
      <c r="N17" s="45">
        <v>1980</v>
      </c>
      <c r="O17" s="45">
        <v>1958</v>
      </c>
      <c r="P17" s="45">
        <v>2034</v>
      </c>
      <c r="Q17" s="45">
        <v>1860</v>
      </c>
      <c r="R17" s="45">
        <v>1643</v>
      </c>
      <c r="S17" s="45">
        <v>1987</v>
      </c>
      <c r="T17" s="45">
        <v>1900</v>
      </c>
      <c r="U17" s="45">
        <v>1854</v>
      </c>
      <c r="V17" s="45">
        <v>1705</v>
      </c>
      <c r="W17" s="45">
        <v>2038</v>
      </c>
      <c r="X17" s="45">
        <v>1543</v>
      </c>
      <c r="Y17" s="45">
        <v>1847</v>
      </c>
      <c r="Z17" s="45">
        <v>1337</v>
      </c>
      <c r="AA17" s="45">
        <v>1915</v>
      </c>
      <c r="AB17" s="45">
        <v>1960</v>
      </c>
      <c r="AC17" s="45">
        <v>1862</v>
      </c>
      <c r="AD17" s="45">
        <v>1123</v>
      </c>
      <c r="AE17" s="45">
        <v>1619</v>
      </c>
      <c r="AF17" s="45">
        <v>1871</v>
      </c>
      <c r="AG17" s="45">
        <v>1937</v>
      </c>
      <c r="AH17" s="45">
        <v>1888</v>
      </c>
      <c r="AI17" s="45">
        <v>1880</v>
      </c>
      <c r="AJ17" s="45">
        <v>1928</v>
      </c>
      <c r="AK17" s="45">
        <v>1873</v>
      </c>
      <c r="AL17" s="45">
        <v>1695</v>
      </c>
      <c r="AM17" s="45">
        <v>1488</v>
      </c>
      <c r="AN17" s="45">
        <v>1977</v>
      </c>
      <c r="AO17" s="45">
        <v>1869</v>
      </c>
      <c r="AP17" s="45">
        <v>1906</v>
      </c>
      <c r="AQ17" s="45">
        <v>1946</v>
      </c>
      <c r="AR17" s="45">
        <v>1952</v>
      </c>
      <c r="AS17" s="45">
        <v>1951</v>
      </c>
      <c r="AT17" s="45">
        <v>1960</v>
      </c>
      <c r="AU17" s="45">
        <v>1513</v>
      </c>
      <c r="AV17" s="106"/>
    </row>
    <row r="18" spans="1:60" s="47" customFormat="1" ht="8.1" customHeight="1" thickTop="1" thickBot="1" x14ac:dyDescent="0.3">
      <c r="A18" s="117"/>
      <c r="B18" s="117"/>
      <c r="C18" s="117"/>
      <c r="D18" s="117"/>
      <c r="E18" s="117"/>
      <c r="F18" s="117"/>
      <c r="G18" s="117"/>
      <c r="H18" s="117"/>
      <c r="I18" s="117"/>
      <c r="J18" s="117"/>
      <c r="K18" s="117"/>
      <c r="L18" s="117"/>
      <c r="M18" s="117"/>
      <c r="N18" s="117"/>
      <c r="O18" s="117"/>
      <c r="P18" s="117"/>
      <c r="Q18" s="117"/>
      <c r="R18" s="117"/>
      <c r="S18" s="117"/>
      <c r="T18" s="117"/>
      <c r="U18" s="117"/>
      <c r="V18" s="117"/>
      <c r="W18" s="117"/>
      <c r="X18" s="117"/>
      <c r="Y18" s="117"/>
      <c r="Z18" s="117"/>
      <c r="AA18" s="117"/>
      <c r="AB18" s="117"/>
      <c r="AC18" s="117"/>
      <c r="AD18" s="117"/>
      <c r="AE18" s="117"/>
      <c r="AF18" s="117"/>
      <c r="AG18" s="117"/>
      <c r="AH18" s="117"/>
      <c r="AI18" s="117"/>
      <c r="AJ18" s="117"/>
      <c r="AK18" s="117"/>
      <c r="AL18" s="117"/>
      <c r="AM18" s="117"/>
      <c r="AN18" s="117"/>
      <c r="AO18" s="117"/>
      <c r="AP18" s="117"/>
      <c r="AQ18" s="117"/>
      <c r="AR18" s="117"/>
      <c r="AS18" s="117"/>
      <c r="AT18" s="117"/>
      <c r="AU18" s="117"/>
      <c r="AV18" s="117"/>
      <c r="AW18" s="46"/>
      <c r="AX18" s="46"/>
      <c r="AY18" s="46"/>
      <c r="AZ18" s="46"/>
      <c r="BA18" s="46"/>
      <c r="BB18" s="46"/>
      <c r="BC18" s="46"/>
      <c r="BD18" s="46"/>
      <c r="BE18" s="46"/>
      <c r="BF18" s="46"/>
      <c r="BG18" s="46"/>
      <c r="BH18" s="46"/>
    </row>
    <row r="19" spans="1:60" s="3" customFormat="1" ht="50.1" customHeight="1" thickTop="1" thickBot="1" x14ac:dyDescent="0.3">
      <c r="A19" s="117">
        <f>'PANEL DE CONTROL DISTRITAL'!A18</f>
        <v>4</v>
      </c>
      <c r="B19" s="118" t="str">
        <f>'PANEL DE CONTROL DISTRITAL'!B18</f>
        <v>CONCILIACIÓN</v>
      </c>
      <c r="C19" s="113" t="str">
        <f>'PANEL DE CONTROL DISTRITAL'!C18</f>
        <v>Responsable de Módulo</v>
      </c>
      <c r="D19" s="114" t="str">
        <f>'PANEL DE CONTROL DISTRITAL'!D18</f>
        <v xml:space="preserve">Credenciales disponibles para entrega = </v>
      </c>
      <c r="E19" s="113" t="str">
        <f>'PANEL DE CONTROL DISTRITAL'!E18</f>
        <v>((Credenciales recibidas - Credenciales inconsistentes) / Credenciales recibidas) x 100</v>
      </c>
      <c r="F19" s="115" t="str">
        <f>'PANEL DE CONTROL DISTRITAL'!F18</f>
        <v>Semanal (remesa)</v>
      </c>
      <c r="G19" s="116">
        <f>'PANEL DE CONTROL DISTRITAL'!G18</f>
        <v>0.9</v>
      </c>
      <c r="H19" s="27" t="str">
        <f>'PANEL DE CONTROL DISTRITAL'!H18</f>
        <v xml:space="preserve">Credenciales Recibidas - Credenciales inconsistentes </v>
      </c>
      <c r="I19" s="25">
        <v>756</v>
      </c>
      <c r="J19" s="25">
        <v>1532</v>
      </c>
      <c r="K19" s="25">
        <v>0</v>
      </c>
      <c r="L19" s="25">
        <v>0</v>
      </c>
      <c r="M19" s="25">
        <v>828</v>
      </c>
      <c r="N19" s="25">
        <v>1925</v>
      </c>
      <c r="O19" s="25">
        <v>2205</v>
      </c>
      <c r="P19" s="25">
        <v>2321</v>
      </c>
      <c r="Q19" s="25">
        <v>1463</v>
      </c>
      <c r="R19" s="25">
        <v>2008</v>
      </c>
      <c r="S19" s="25">
        <v>2044</v>
      </c>
      <c r="T19" s="25">
        <v>1896</v>
      </c>
      <c r="U19" s="25">
        <v>1899</v>
      </c>
      <c r="V19" s="25">
        <v>360</v>
      </c>
      <c r="W19" s="25">
        <v>951</v>
      </c>
      <c r="X19" s="25">
        <v>3759</v>
      </c>
      <c r="Y19" s="25">
        <v>1967</v>
      </c>
      <c r="Z19" s="25">
        <v>775</v>
      </c>
      <c r="AA19" s="25">
        <v>1729</v>
      </c>
      <c r="AB19" s="25">
        <v>2630</v>
      </c>
      <c r="AC19" s="25">
        <v>1923</v>
      </c>
      <c r="AD19" s="25">
        <v>1091</v>
      </c>
      <c r="AE19" s="25">
        <v>1684</v>
      </c>
      <c r="AF19" s="25">
        <v>1822</v>
      </c>
      <c r="AG19" s="25">
        <v>1865</v>
      </c>
      <c r="AH19" s="25">
        <v>1916</v>
      </c>
      <c r="AI19" s="25">
        <v>1567</v>
      </c>
      <c r="AJ19" s="25">
        <v>2406</v>
      </c>
      <c r="AK19" s="25">
        <v>1930</v>
      </c>
      <c r="AL19" s="25">
        <v>371</v>
      </c>
      <c r="AM19" s="25">
        <v>0</v>
      </c>
      <c r="AN19" s="25">
        <v>0</v>
      </c>
      <c r="AO19" s="25">
        <v>5719</v>
      </c>
      <c r="AP19" s="25">
        <v>1811</v>
      </c>
      <c r="AQ19" s="25">
        <v>2706</v>
      </c>
      <c r="AR19" s="25">
        <v>1952</v>
      </c>
      <c r="AS19" s="25">
        <v>2078</v>
      </c>
      <c r="AT19" s="25">
        <v>1949</v>
      </c>
      <c r="AU19" s="25">
        <v>1629</v>
      </c>
      <c r="AV19" s="106">
        <f>IFERROR(SUM(I19:AU19)/SUM(I20:AU20),0)</f>
        <v>0.99995417748587134</v>
      </c>
    </row>
    <row r="20" spans="1:60" s="3" customFormat="1" ht="50.1" customHeight="1" thickTop="1" thickBot="1" x14ac:dyDescent="0.3">
      <c r="A20" s="117"/>
      <c r="B20" s="118"/>
      <c r="C20" s="113"/>
      <c r="D20" s="114"/>
      <c r="E20" s="113"/>
      <c r="F20" s="115"/>
      <c r="G20" s="116"/>
      <c r="H20" s="27" t="str">
        <f>'PANEL DE CONTROL DISTRITAL'!H19</f>
        <v>Credenciales recibidas</v>
      </c>
      <c r="I20" s="45">
        <v>756</v>
      </c>
      <c r="J20" s="45">
        <v>1532</v>
      </c>
      <c r="K20" s="45">
        <v>0</v>
      </c>
      <c r="L20" s="45">
        <v>0</v>
      </c>
      <c r="M20" s="45">
        <v>828</v>
      </c>
      <c r="N20" s="45">
        <v>1925</v>
      </c>
      <c r="O20" s="45">
        <v>2205</v>
      </c>
      <c r="P20" s="45">
        <v>2321</v>
      </c>
      <c r="Q20" s="45">
        <v>1463</v>
      </c>
      <c r="R20" s="45">
        <v>2008</v>
      </c>
      <c r="S20" s="45">
        <v>2044</v>
      </c>
      <c r="T20" s="45">
        <v>1896</v>
      </c>
      <c r="U20" s="45">
        <v>1899</v>
      </c>
      <c r="V20" s="45">
        <v>360</v>
      </c>
      <c r="W20" s="45">
        <v>951</v>
      </c>
      <c r="X20" s="45">
        <v>3759</v>
      </c>
      <c r="Y20" s="45">
        <v>1967</v>
      </c>
      <c r="Z20" s="45">
        <v>775</v>
      </c>
      <c r="AA20" s="45">
        <v>1729</v>
      </c>
      <c r="AB20" s="45">
        <v>2630</v>
      </c>
      <c r="AC20" s="45">
        <v>1923</v>
      </c>
      <c r="AD20" s="45">
        <v>1091</v>
      </c>
      <c r="AE20" s="45">
        <v>1684</v>
      </c>
      <c r="AF20" s="45">
        <v>1822</v>
      </c>
      <c r="AG20" s="45">
        <v>1865</v>
      </c>
      <c r="AH20" s="45">
        <v>1916</v>
      </c>
      <c r="AI20" s="45">
        <v>1567</v>
      </c>
      <c r="AJ20" s="45">
        <v>2406</v>
      </c>
      <c r="AK20" s="45">
        <v>1930</v>
      </c>
      <c r="AL20" s="45">
        <v>371</v>
      </c>
      <c r="AM20" s="45">
        <v>0</v>
      </c>
      <c r="AN20" s="45">
        <v>0</v>
      </c>
      <c r="AO20" s="45">
        <v>5719</v>
      </c>
      <c r="AP20" s="45">
        <v>1811</v>
      </c>
      <c r="AQ20" s="45">
        <v>2706</v>
      </c>
      <c r="AR20" s="45">
        <v>1952</v>
      </c>
      <c r="AS20" s="45">
        <v>2078</v>
      </c>
      <c r="AT20" s="45">
        <v>1949</v>
      </c>
      <c r="AU20" s="45">
        <v>1632</v>
      </c>
      <c r="AV20" s="106"/>
    </row>
    <row r="21" spans="1:60" s="47" customFormat="1" ht="8.1" customHeight="1" thickTop="1" thickBot="1" x14ac:dyDescent="0.3">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5"/>
      <c r="AT21" s="55"/>
      <c r="AU21" s="55"/>
      <c r="AV21" s="56"/>
      <c r="AW21" s="46"/>
      <c r="AX21" s="46"/>
      <c r="AY21" s="46"/>
      <c r="AZ21" s="46"/>
      <c r="BA21" s="46"/>
      <c r="BB21" s="46"/>
      <c r="BC21" s="46"/>
      <c r="BD21" s="46"/>
      <c r="BE21" s="46"/>
      <c r="BF21" s="46"/>
      <c r="BG21" s="46"/>
      <c r="BH21" s="46"/>
    </row>
    <row r="22" spans="1:60" s="3" customFormat="1" ht="50.1" customHeight="1" thickTop="1" thickBot="1" x14ac:dyDescent="0.3">
      <c r="A22" s="117">
        <f>'PANEL DE CONTROL DISTRITAL'!A21</f>
        <v>5</v>
      </c>
      <c r="B22" s="118" t="str">
        <f>'PANEL DE CONTROL DISTRITAL'!B21</f>
        <v>CONCILIACIÓN</v>
      </c>
      <c r="C22" s="113" t="str">
        <f>'PANEL DE CONTROL DISTRITAL'!C21</f>
        <v>Responsable de Módulo</v>
      </c>
      <c r="D22" s="114" t="str">
        <f>'PANEL DE CONTROL DISTRITAL'!D21</f>
        <v xml:space="preserve">Credenciales disponibles para entrega = </v>
      </c>
      <c r="E22" s="113" t="str">
        <f>'PANEL DE CONTROL DISTRITAL'!E21</f>
        <v>(Credenciales en resguardo / Credenciales totales en SIIRFE disponibles para entrega) x 100</v>
      </c>
      <c r="F22" s="115" t="str">
        <f>'PANEL DE CONTROL DISTRITAL'!F21</f>
        <v>Semanal (remesa)</v>
      </c>
      <c r="G22" s="116">
        <f>'PANEL DE CONTROL DISTRITAL'!G21</f>
        <v>1</v>
      </c>
      <c r="H22" s="27" t="str">
        <f>'PANEL DE CONTROL DISTRITAL'!H21</f>
        <v>Credenciales en resguardo</v>
      </c>
      <c r="I22" s="25">
        <v>4125</v>
      </c>
      <c r="J22" s="25">
        <v>3616</v>
      </c>
      <c r="K22" s="25">
        <v>3616</v>
      </c>
      <c r="L22" s="25">
        <v>3616</v>
      </c>
      <c r="M22" s="25">
        <v>2948</v>
      </c>
      <c r="N22" s="25">
        <v>3301</v>
      </c>
      <c r="O22" s="25">
        <v>3577</v>
      </c>
      <c r="P22" s="25">
        <v>3904</v>
      </c>
      <c r="Q22" s="25">
        <v>3438</v>
      </c>
      <c r="R22" s="25">
        <v>3635</v>
      </c>
      <c r="S22" s="25">
        <v>3894</v>
      </c>
      <c r="T22" s="25">
        <v>3845</v>
      </c>
      <c r="U22" s="25">
        <v>3718</v>
      </c>
      <c r="V22" s="25">
        <v>2324</v>
      </c>
      <c r="W22" s="25">
        <v>2381</v>
      </c>
      <c r="X22" s="25">
        <v>4348</v>
      </c>
      <c r="Y22" s="25">
        <v>4177</v>
      </c>
      <c r="Z22" s="25">
        <v>3552</v>
      </c>
      <c r="AA22" s="25">
        <v>3332</v>
      </c>
      <c r="AB22" s="25">
        <v>4936</v>
      </c>
      <c r="AC22" s="25">
        <v>4523</v>
      </c>
      <c r="AD22" s="25">
        <v>3895</v>
      </c>
      <c r="AE22" s="25">
        <v>3606</v>
      </c>
      <c r="AF22" s="25">
        <v>3824</v>
      </c>
      <c r="AG22" s="25">
        <v>3950</v>
      </c>
      <c r="AH22" s="25">
        <v>4002</v>
      </c>
      <c r="AI22" s="25">
        <v>3654</v>
      </c>
      <c r="AJ22" s="25">
        <v>4100</v>
      </c>
      <c r="AK22" s="25">
        <v>4149</v>
      </c>
      <c r="AL22" s="25">
        <v>2619</v>
      </c>
      <c r="AM22" s="25">
        <v>1776</v>
      </c>
      <c r="AN22" s="25">
        <v>1423</v>
      </c>
      <c r="AO22" s="25">
        <v>5954</v>
      </c>
      <c r="AP22" s="25">
        <v>4747</v>
      </c>
      <c r="AQ22" s="25">
        <v>4560</v>
      </c>
      <c r="AR22" s="25">
        <v>4258</v>
      </c>
      <c r="AS22" s="25">
        <v>4326</v>
      </c>
      <c r="AT22" s="25">
        <v>4267</v>
      </c>
      <c r="AU22" s="25">
        <v>4456</v>
      </c>
      <c r="AV22" s="106">
        <f>IFERROR(SUM(I22:AU22)/SUM(I23:AU23),0)</f>
        <v>1</v>
      </c>
    </row>
    <row r="23" spans="1:60" s="3" customFormat="1" ht="50.1" customHeight="1" thickTop="1" thickBot="1" x14ac:dyDescent="0.3">
      <c r="A23" s="117"/>
      <c r="B23" s="118"/>
      <c r="C23" s="113"/>
      <c r="D23" s="114"/>
      <c r="E23" s="113"/>
      <c r="F23" s="115"/>
      <c r="G23" s="116"/>
      <c r="H23" s="27" t="str">
        <f>'PANEL DE CONTROL DISTRITAL'!H22</f>
        <v>Credenciales totales en SIIRFE disponibles para entrega</v>
      </c>
      <c r="I23" s="45">
        <v>4125</v>
      </c>
      <c r="J23" s="45">
        <v>3616</v>
      </c>
      <c r="K23" s="45">
        <v>3616</v>
      </c>
      <c r="L23" s="45">
        <v>3616</v>
      </c>
      <c r="M23" s="45">
        <v>2948</v>
      </c>
      <c r="N23" s="45">
        <v>3301</v>
      </c>
      <c r="O23" s="45">
        <v>3577</v>
      </c>
      <c r="P23" s="45">
        <v>3904</v>
      </c>
      <c r="Q23" s="45">
        <v>3438</v>
      </c>
      <c r="R23" s="45">
        <v>3635</v>
      </c>
      <c r="S23" s="45">
        <v>3894</v>
      </c>
      <c r="T23" s="45">
        <v>3845</v>
      </c>
      <c r="U23" s="45">
        <v>3718</v>
      </c>
      <c r="V23" s="45">
        <v>2324</v>
      </c>
      <c r="W23" s="45">
        <v>2381</v>
      </c>
      <c r="X23" s="45">
        <v>4348</v>
      </c>
      <c r="Y23" s="45">
        <v>4177</v>
      </c>
      <c r="Z23" s="45">
        <v>3552</v>
      </c>
      <c r="AA23" s="45">
        <v>3332</v>
      </c>
      <c r="AB23" s="45">
        <v>4936</v>
      </c>
      <c r="AC23" s="45">
        <v>4523</v>
      </c>
      <c r="AD23" s="45">
        <v>3895</v>
      </c>
      <c r="AE23" s="45">
        <v>3606</v>
      </c>
      <c r="AF23" s="45">
        <v>3824</v>
      </c>
      <c r="AG23" s="45">
        <v>3950</v>
      </c>
      <c r="AH23" s="45">
        <v>4002</v>
      </c>
      <c r="AI23" s="45">
        <v>3654</v>
      </c>
      <c r="AJ23" s="45">
        <v>4100</v>
      </c>
      <c r="AK23" s="45">
        <v>4149</v>
      </c>
      <c r="AL23" s="45">
        <v>2619</v>
      </c>
      <c r="AM23" s="45">
        <v>1776</v>
      </c>
      <c r="AN23" s="45">
        <v>1423</v>
      </c>
      <c r="AO23" s="45">
        <v>5954</v>
      </c>
      <c r="AP23" s="45">
        <v>4747</v>
      </c>
      <c r="AQ23" s="45">
        <v>4560</v>
      </c>
      <c r="AR23" s="45">
        <v>4258</v>
      </c>
      <c r="AS23" s="45">
        <v>4326</v>
      </c>
      <c r="AT23" s="45">
        <v>4267</v>
      </c>
      <c r="AU23" s="45">
        <v>4456</v>
      </c>
      <c r="AV23" s="106"/>
    </row>
    <row r="24" spans="1:60" s="4" customFormat="1" ht="7.5" customHeight="1" thickTop="1" thickBot="1" x14ac:dyDescent="0.3">
      <c r="A24" s="117"/>
      <c r="B24" s="117"/>
      <c r="C24" s="117"/>
      <c r="D24" s="117"/>
      <c r="E24" s="117"/>
      <c r="F24" s="117"/>
      <c r="G24" s="117"/>
      <c r="H24" s="117"/>
      <c r="I24" s="117"/>
      <c r="J24" s="117"/>
      <c r="K24" s="117"/>
      <c r="L24" s="117"/>
      <c r="M24" s="117"/>
      <c r="N24" s="117"/>
      <c r="O24" s="117"/>
      <c r="P24" s="117"/>
      <c r="Q24" s="117"/>
      <c r="R24" s="117"/>
      <c r="S24" s="117"/>
      <c r="T24" s="117"/>
      <c r="U24" s="117"/>
      <c r="V24" s="117"/>
      <c r="W24" s="117"/>
      <c r="X24" s="117"/>
      <c r="Y24" s="117"/>
      <c r="Z24" s="117"/>
      <c r="AA24" s="117"/>
      <c r="AB24" s="117"/>
      <c r="AC24" s="117"/>
      <c r="AD24" s="117"/>
      <c r="AE24" s="117"/>
      <c r="AF24" s="117"/>
      <c r="AG24" s="117"/>
      <c r="AH24" s="117"/>
      <c r="AI24" s="117"/>
      <c r="AJ24" s="117"/>
      <c r="AK24" s="117"/>
      <c r="AL24" s="117"/>
      <c r="AM24" s="117"/>
      <c r="AN24" s="117"/>
      <c r="AO24" s="117"/>
      <c r="AP24" s="117"/>
      <c r="AQ24" s="117"/>
      <c r="AR24" s="117"/>
      <c r="AS24" s="117"/>
      <c r="AT24" s="117"/>
      <c r="AU24" s="117"/>
      <c r="AV24" s="117"/>
    </row>
    <row r="25" spans="1:60" ht="50.1" customHeight="1" thickTop="1" thickBot="1" x14ac:dyDescent="0.3">
      <c r="A25" s="117">
        <f>'PANEL DE CONTROL DISTRITAL'!A24</f>
        <v>6</v>
      </c>
      <c r="B25" s="118" t="str">
        <f>'PANEL DE CONTROL DISTRITAL'!B24</f>
        <v>ENTREGA</v>
      </c>
      <c r="C25" s="113" t="str">
        <f>'PANEL DE CONTROL DISTRITAL'!C24</f>
        <v>Operador de Equipo Tecnológico</v>
      </c>
      <c r="D25" s="114" t="str">
        <f>'PANEL DE CONTROL DISTRITAL'!D24</f>
        <v xml:space="preserve">Efectividad de entrega de CPV en MAC = </v>
      </c>
      <c r="E25" s="113" t="str">
        <f>'PANEL DE CONTROL DISTRITAL'!E24</f>
        <v>(Total de credenciales entregadas / Total de credenciales solicitadas) x 100</v>
      </c>
      <c r="F25" s="115" t="str">
        <f>'PANEL DE CONTROL DISTRITAL'!F24</f>
        <v>Semanal (remesa)</v>
      </c>
      <c r="G25" s="116">
        <f>'PANEL DE CONTROL DISTRITAL'!G24</f>
        <v>0.9</v>
      </c>
      <c r="H25" s="27" t="str">
        <f>'PANEL DE CONTROL DISTRITAL'!H24</f>
        <v xml:space="preserve">Total de credenciales entregadas </v>
      </c>
      <c r="I25" s="25">
        <v>500</v>
      </c>
      <c r="J25" s="25">
        <v>2041</v>
      </c>
      <c r="K25" s="25">
        <v>0</v>
      </c>
      <c r="L25" s="25">
        <v>0</v>
      </c>
      <c r="M25" s="25">
        <v>1496</v>
      </c>
      <c r="N25" s="25">
        <v>1572</v>
      </c>
      <c r="O25" s="25">
        <v>1926</v>
      </c>
      <c r="P25" s="25">
        <v>1994</v>
      </c>
      <c r="Q25" s="25">
        <v>1929</v>
      </c>
      <c r="R25" s="25">
        <v>1811</v>
      </c>
      <c r="S25" s="25">
        <v>1745</v>
      </c>
      <c r="T25" s="25">
        <v>1945</v>
      </c>
      <c r="U25" s="25">
        <v>1953</v>
      </c>
      <c r="V25" s="25">
        <v>1754</v>
      </c>
      <c r="W25" s="25">
        <v>884</v>
      </c>
      <c r="X25" s="25">
        <v>1790</v>
      </c>
      <c r="Y25" s="25">
        <v>2138</v>
      </c>
      <c r="Z25" s="25">
        <v>1386</v>
      </c>
      <c r="AA25" s="25">
        <v>1949</v>
      </c>
      <c r="AB25" s="25">
        <v>1026</v>
      </c>
      <c r="AC25" s="25">
        <v>2335</v>
      </c>
      <c r="AD25" s="25">
        <v>1719</v>
      </c>
      <c r="AE25" s="25">
        <v>1957</v>
      </c>
      <c r="AF25" s="25">
        <v>1604</v>
      </c>
      <c r="AG25" s="25">
        <v>1739</v>
      </c>
      <c r="AH25" s="25">
        <v>1864</v>
      </c>
      <c r="AI25" s="25">
        <v>1903</v>
      </c>
      <c r="AJ25" s="25">
        <v>1960</v>
      </c>
      <c r="AK25" s="25">
        <v>1881</v>
      </c>
      <c r="AL25" s="25">
        <v>1901</v>
      </c>
      <c r="AM25" s="25">
        <v>843</v>
      </c>
      <c r="AN25" s="25">
        <v>353</v>
      </c>
      <c r="AO25" s="25">
        <v>1188</v>
      </c>
      <c r="AP25" s="25">
        <v>2989</v>
      </c>
      <c r="AQ25" s="25">
        <v>2893</v>
      </c>
      <c r="AR25" s="25">
        <v>2254</v>
      </c>
      <c r="AS25" s="25">
        <v>2010</v>
      </c>
      <c r="AT25" s="25">
        <v>2007</v>
      </c>
      <c r="AU25" s="25">
        <v>1440</v>
      </c>
      <c r="AV25" s="106">
        <f>IFERROR(SUM(I25:AU25)/SUM(I26:AU26),0)</f>
        <v>0.9998454142126173</v>
      </c>
    </row>
    <row r="26" spans="1:60" ht="50.1" customHeight="1" thickTop="1" thickBot="1" x14ac:dyDescent="0.3">
      <c r="A26" s="117"/>
      <c r="B26" s="118"/>
      <c r="C26" s="113"/>
      <c r="D26" s="114"/>
      <c r="E26" s="113"/>
      <c r="F26" s="115"/>
      <c r="G26" s="116"/>
      <c r="H26" s="27" t="str">
        <f>'PANEL DE CONTROL DISTRITAL'!H25</f>
        <v xml:space="preserve"> Total de credenciales solicitadas</v>
      </c>
      <c r="I26" s="45">
        <v>501</v>
      </c>
      <c r="J26" s="45">
        <v>2041</v>
      </c>
      <c r="K26" s="45">
        <v>0</v>
      </c>
      <c r="L26" s="45">
        <v>0</v>
      </c>
      <c r="M26" s="45">
        <v>1496</v>
      </c>
      <c r="N26" s="45">
        <v>1572</v>
      </c>
      <c r="O26" s="45">
        <v>1929</v>
      </c>
      <c r="P26" s="45">
        <v>1994</v>
      </c>
      <c r="Q26" s="45">
        <v>1929</v>
      </c>
      <c r="R26" s="45">
        <v>1811</v>
      </c>
      <c r="S26" s="45">
        <v>1745</v>
      </c>
      <c r="T26" s="45">
        <v>1945</v>
      </c>
      <c r="U26" s="45">
        <v>1953</v>
      </c>
      <c r="V26" s="45">
        <v>1754</v>
      </c>
      <c r="W26" s="45">
        <v>885</v>
      </c>
      <c r="X26" s="45">
        <v>1792</v>
      </c>
      <c r="Y26" s="45">
        <v>2138</v>
      </c>
      <c r="Z26" s="45">
        <v>1386</v>
      </c>
      <c r="AA26" s="45">
        <v>1949</v>
      </c>
      <c r="AB26" s="45">
        <v>1026</v>
      </c>
      <c r="AC26" s="45">
        <v>2336</v>
      </c>
      <c r="AD26" s="45">
        <v>1719</v>
      </c>
      <c r="AE26" s="45">
        <v>1958</v>
      </c>
      <c r="AF26" s="45">
        <v>1604</v>
      </c>
      <c r="AG26" s="45">
        <v>1739</v>
      </c>
      <c r="AH26" s="45">
        <v>1864</v>
      </c>
      <c r="AI26" s="45">
        <v>1903</v>
      </c>
      <c r="AJ26" s="45">
        <v>1960</v>
      </c>
      <c r="AK26" s="45">
        <v>1881</v>
      </c>
      <c r="AL26" s="45">
        <v>1901</v>
      </c>
      <c r="AM26" s="45">
        <v>843</v>
      </c>
      <c r="AN26" s="45">
        <v>353</v>
      </c>
      <c r="AO26" s="45">
        <v>1188</v>
      </c>
      <c r="AP26" s="45">
        <v>2989</v>
      </c>
      <c r="AQ26" s="45">
        <v>2893</v>
      </c>
      <c r="AR26" s="45">
        <v>2254</v>
      </c>
      <c r="AS26" s="45">
        <v>2010</v>
      </c>
      <c r="AT26" s="45">
        <v>2008</v>
      </c>
      <c r="AU26" s="45">
        <v>1440</v>
      </c>
      <c r="AV26" s="106"/>
    </row>
    <row r="27" spans="1:60" ht="15.75" customHeight="1" thickTop="1" x14ac:dyDescent="0.25">
      <c r="B27" s="1" t="s">
        <v>33</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c r="AV27" s="14"/>
    </row>
    <row r="28" spans="1:60" ht="15.75" customHeight="1" x14ac:dyDescent="0.25">
      <c r="H28" s="59"/>
    </row>
    <row r="29" spans="1:60" ht="15.75" customHeight="1" x14ac:dyDescent="0.25">
      <c r="H29" s="59"/>
      <c r="I29" s="107" t="s">
        <v>32</v>
      </c>
      <c r="J29" s="107"/>
      <c r="K29" s="107"/>
      <c r="L29" s="107"/>
    </row>
    <row r="30" spans="1:60" ht="15.75" customHeight="1" x14ac:dyDescent="0.25">
      <c r="H30" s="59"/>
      <c r="I30" s="28"/>
      <c r="J30" s="29" t="s">
        <v>30</v>
      </c>
      <c r="K30" s="29"/>
      <c r="L30" s="29"/>
    </row>
    <row r="31" spans="1:60" ht="39" customHeight="1" x14ac:dyDescent="0.25">
      <c r="H31" s="59"/>
      <c r="I31" s="30"/>
      <c r="J31" s="29" t="s">
        <v>31</v>
      </c>
      <c r="K31" s="29"/>
      <c r="L31" s="29"/>
    </row>
    <row r="32" spans="1:60" ht="30" customHeight="1" x14ac:dyDescent="0.25">
      <c r="H32" s="59"/>
      <c r="I32" s="31"/>
      <c r="J32" s="29" t="s">
        <v>23</v>
      </c>
      <c r="K32" s="29"/>
      <c r="L32" s="29"/>
    </row>
    <row r="33" spans="2:13" ht="30" customHeight="1" thickBot="1" x14ac:dyDescent="0.3">
      <c r="H33" s="59"/>
      <c r="I33" s="29"/>
      <c r="J33" s="29"/>
      <c r="K33" s="29"/>
      <c r="L33" s="29"/>
    </row>
    <row r="34" spans="2:13" ht="30" customHeight="1" thickTop="1" thickBot="1" x14ac:dyDescent="0.3">
      <c r="B34" s="108" t="s">
        <v>27</v>
      </c>
      <c r="C34" s="108"/>
      <c r="D34" s="108"/>
      <c r="E34" s="108"/>
      <c r="F34" s="108"/>
      <c r="G34" s="108"/>
      <c r="H34" s="108"/>
      <c r="I34" s="108"/>
      <c r="J34" s="108"/>
      <c r="K34" s="108"/>
      <c r="L34" s="108"/>
      <c r="M34" s="109"/>
    </row>
    <row r="35" spans="2:13" ht="30" customHeight="1" thickTop="1" thickBot="1" x14ac:dyDescent="0.3">
      <c r="B35" s="110" t="s">
        <v>28</v>
      </c>
      <c r="C35" s="110"/>
      <c r="D35" s="110"/>
      <c r="E35" s="110"/>
      <c r="F35" s="110"/>
      <c r="G35" s="111"/>
      <c r="H35" s="112" t="s">
        <v>29</v>
      </c>
      <c r="I35" s="110"/>
      <c r="J35" s="110"/>
      <c r="K35" s="110"/>
      <c r="L35" s="110"/>
      <c r="M35" s="111"/>
    </row>
    <row r="36" spans="2:13" ht="30" customHeight="1" thickTop="1" x14ac:dyDescent="0.25">
      <c r="B36" s="100"/>
      <c r="C36" s="101"/>
      <c r="D36" s="101"/>
      <c r="E36" s="101"/>
      <c r="F36" s="101"/>
      <c r="G36" s="102"/>
      <c r="H36" s="100"/>
      <c r="I36" s="101"/>
      <c r="J36" s="101"/>
      <c r="K36" s="101"/>
      <c r="L36" s="101"/>
      <c r="M36" s="102"/>
    </row>
    <row r="37" spans="2:13" ht="30" customHeight="1" thickBot="1" x14ac:dyDescent="0.3">
      <c r="B37" s="103"/>
      <c r="C37" s="104"/>
      <c r="D37" s="104"/>
      <c r="E37" s="104"/>
      <c r="F37" s="104"/>
      <c r="G37" s="105"/>
      <c r="H37" s="103"/>
      <c r="I37" s="104"/>
      <c r="J37" s="104"/>
      <c r="K37" s="104"/>
      <c r="L37" s="104"/>
      <c r="M37" s="105"/>
    </row>
    <row r="38" spans="2:13" ht="30" customHeight="1" thickTop="1" x14ac:dyDescent="0.25"/>
  </sheetData>
  <mergeCells count="71">
    <mergeCell ref="G25:G26"/>
    <mergeCell ref="AV25:AV26"/>
    <mergeCell ref="A24:AV24"/>
    <mergeCell ref="A25:A26"/>
    <mergeCell ref="B25:B26"/>
    <mergeCell ref="C25:C26"/>
    <mergeCell ref="D25:D26"/>
    <mergeCell ref="E25:E26"/>
    <mergeCell ref="F25:F26"/>
    <mergeCell ref="E22:E23"/>
    <mergeCell ref="F19:F20"/>
    <mergeCell ref="G19:G20"/>
    <mergeCell ref="AV19:AV20"/>
    <mergeCell ref="A19:A20"/>
    <mergeCell ref="B19:B20"/>
    <mergeCell ref="C19:C20"/>
    <mergeCell ref="D19:D20"/>
    <mergeCell ref="E19:E20"/>
    <mergeCell ref="F22:F23"/>
    <mergeCell ref="G22:G23"/>
    <mergeCell ref="AV22:AV23"/>
    <mergeCell ref="A22:A23"/>
    <mergeCell ref="B22:B23"/>
    <mergeCell ref="C22:C23"/>
    <mergeCell ref="D22:D23"/>
    <mergeCell ref="F16:F17"/>
    <mergeCell ref="G16:G17"/>
    <mergeCell ref="AV16:AV17"/>
    <mergeCell ref="A18:AV18"/>
    <mergeCell ref="A16:A17"/>
    <mergeCell ref="B16:B17"/>
    <mergeCell ref="C16:C17"/>
    <mergeCell ref="D16:D17"/>
    <mergeCell ref="E16:E17"/>
    <mergeCell ref="F13:F14"/>
    <mergeCell ref="G13:G14"/>
    <mergeCell ref="AV13:AV14"/>
    <mergeCell ref="A15:AV15"/>
    <mergeCell ref="A13:A14"/>
    <mergeCell ref="B13:B14"/>
    <mergeCell ref="C13:C14"/>
    <mergeCell ref="D13:D14"/>
    <mergeCell ref="E13:E14"/>
    <mergeCell ref="A12:AV12"/>
    <mergeCell ref="A10:A11"/>
    <mergeCell ref="B10:B11"/>
    <mergeCell ref="C10:C11"/>
    <mergeCell ref="D10:D11"/>
    <mergeCell ref="E10:E11"/>
    <mergeCell ref="A1:AV1"/>
    <mergeCell ref="F2:G2"/>
    <mergeCell ref="A4:AV4"/>
    <mergeCell ref="A5:AV5"/>
    <mergeCell ref="F10:F11"/>
    <mergeCell ref="G10:G11"/>
    <mergeCell ref="AV10:AV11"/>
    <mergeCell ref="A6:A9"/>
    <mergeCell ref="B6:H6"/>
    <mergeCell ref="I6:AU6"/>
    <mergeCell ref="AV6:AV9"/>
    <mergeCell ref="B7:D7"/>
    <mergeCell ref="E7:H7"/>
    <mergeCell ref="I7:AU7"/>
    <mergeCell ref="B8:AU8"/>
    <mergeCell ref="AU2:AV2"/>
    <mergeCell ref="I29:L29"/>
    <mergeCell ref="B34:M34"/>
    <mergeCell ref="B35:G35"/>
    <mergeCell ref="H35:M35"/>
    <mergeCell ref="B36:G37"/>
    <mergeCell ref="H36:M37"/>
  </mergeCells>
  <phoneticPr fontId="29" type="noConversion"/>
  <conditionalFormatting sqref="I21:AU21">
    <cfRule type="colorScale" priority="41">
      <colorScale>
        <cfvo type="min"/>
        <cfvo type="percentile" val="50"/>
        <cfvo type="max"/>
        <color rgb="FFE98BD7"/>
        <color rgb="FFD5007F"/>
        <color rgb="FF950054"/>
      </colorScale>
    </cfRule>
  </conditionalFormatting>
  <conditionalFormatting sqref="AV10">
    <cfRule type="cellIs" dxfId="458" priority="20" operator="greaterThan">
      <formula>95%</formula>
    </cfRule>
    <cfRule type="cellIs" dxfId="457" priority="21" operator="greaterThanOrEqual">
      <formula>90%</formula>
    </cfRule>
    <cfRule type="cellIs" dxfId="456" priority="22" operator="lessThan">
      <formula>89.99%</formula>
    </cfRule>
  </conditionalFormatting>
  <conditionalFormatting sqref="AV13">
    <cfRule type="cellIs" dxfId="455" priority="17" operator="greaterThan">
      <formula>95%</formula>
    </cfRule>
    <cfRule type="cellIs" dxfId="454" priority="18" operator="greaterThanOrEqual">
      <formula>90%</formula>
    </cfRule>
    <cfRule type="cellIs" dxfId="453" priority="19" operator="lessThan">
      <formula>89.99%</formula>
    </cfRule>
  </conditionalFormatting>
  <conditionalFormatting sqref="AV16">
    <cfRule type="cellIs" dxfId="452" priority="14" operator="greaterThan">
      <formula>95%</formula>
    </cfRule>
    <cfRule type="cellIs" dxfId="451" priority="15" operator="greaterThanOrEqual">
      <formula>90%</formula>
    </cfRule>
    <cfRule type="cellIs" dxfId="450" priority="16" operator="lessThan">
      <formula>89.99%</formula>
    </cfRule>
  </conditionalFormatting>
  <conditionalFormatting sqref="AV19">
    <cfRule type="cellIs" dxfId="449" priority="11" operator="greaterThan">
      <formula>95%</formula>
    </cfRule>
    <cfRule type="cellIs" dxfId="448" priority="12" operator="greaterThanOrEqual">
      <formula>90%</formula>
    </cfRule>
    <cfRule type="cellIs" dxfId="447" priority="13" operator="lessThan">
      <formula>89.99%</formula>
    </cfRule>
  </conditionalFormatting>
  <conditionalFormatting sqref="AV25">
    <cfRule type="cellIs" dxfId="446" priority="5" operator="greaterThan">
      <formula>95%</formula>
    </cfRule>
    <cfRule type="cellIs" dxfId="445" priority="6" operator="greaterThanOrEqual">
      <formula>90%</formula>
    </cfRule>
    <cfRule type="cellIs" dxfId="444" priority="7" operator="lessThan">
      <formula>89.99%</formula>
    </cfRule>
  </conditionalFormatting>
  <conditionalFormatting sqref="AV22">
    <cfRule type="cellIs" dxfId="443" priority="1" operator="greaterThanOrEqual">
      <formula>100%</formula>
    </cfRule>
    <cfRule type="cellIs" dxfId="442" priority="2" operator="lessThan">
      <formula>99.99%</formula>
    </cfRule>
  </conditionalFormatting>
  <dataValidations count="1">
    <dataValidation showDropDown="1" showInputMessage="1" showErrorMessage="1" sqref="C21 G19:G23 G10:G11 G16:G17 G13:G14 G25:G26" xr:uid="{7567880F-2C58-40AD-AF51-2A884AFB7F4F}"/>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FFFF00"/>
  </sheetPr>
  <dimension ref="A1:BH38"/>
  <sheetViews>
    <sheetView showGridLines="0" topLeftCell="AE14" zoomScale="82" zoomScaleNormal="82" workbookViewId="0">
      <selection activeCell="I25" sqref="I25:AU26"/>
    </sheetView>
  </sheetViews>
  <sheetFormatPr baseColWidth="10" defaultColWidth="11.44140625" defaultRowHeight="30" customHeight="1" x14ac:dyDescent="0.25"/>
  <cols>
    <col min="1" max="1" width="10.5546875" style="1" bestFit="1" customWidth="1"/>
    <col min="2" max="2" width="19.109375" style="1" bestFit="1" customWidth="1"/>
    <col min="3" max="3" width="19.109375" style="1" customWidth="1"/>
    <col min="4" max="4" width="14.33203125" style="1" customWidth="1"/>
    <col min="5" max="5" width="21" style="1" customWidth="1"/>
    <col min="6" max="6" width="12.88671875" style="1" customWidth="1"/>
    <col min="7" max="7" width="10.33203125" style="1" bestFit="1" customWidth="1"/>
    <col min="8" max="8" width="14.5546875" style="1" customWidth="1"/>
    <col min="9" max="47" width="10.6640625" style="1" customWidth="1"/>
    <col min="48" max="48" width="22.6640625" style="1" customWidth="1"/>
    <col min="49" max="16384" width="11.44140625" style="1"/>
  </cols>
  <sheetData>
    <row r="1" spans="1:60" ht="40.5" customHeight="1" x14ac:dyDescent="0.25">
      <c r="A1" s="96" t="str">
        <f>'PANEL DE CONTROL DISTRITAL'!A1:Q1</f>
        <v>INSTITUTO NACIONAL ELECTORAL
SISTEMA DE GESTIÓN DE LA CALIDAD
CIUDAD DE MÉXICO</v>
      </c>
      <c r="B1" s="96"/>
      <c r="C1" s="96"/>
      <c r="D1" s="96"/>
      <c r="E1" s="96"/>
      <c r="F1" s="96"/>
      <c r="G1" s="96"/>
      <c r="H1" s="96"/>
      <c r="I1" s="96"/>
      <c r="J1" s="96"/>
      <c r="K1" s="96"/>
      <c r="L1" s="96"/>
      <c r="M1" s="96"/>
      <c r="N1" s="96"/>
      <c r="O1" s="96"/>
      <c r="P1" s="96"/>
      <c r="Q1" s="96"/>
      <c r="R1" s="96"/>
      <c r="S1" s="96"/>
      <c r="T1" s="96"/>
      <c r="U1" s="96"/>
      <c r="V1" s="96"/>
      <c r="W1" s="96"/>
      <c r="X1" s="96"/>
      <c r="Y1" s="96"/>
      <c r="Z1" s="96"/>
      <c r="AA1" s="96"/>
      <c r="AB1" s="96"/>
      <c r="AC1" s="96"/>
      <c r="AD1" s="96"/>
      <c r="AE1" s="96"/>
      <c r="AF1" s="96"/>
      <c r="AG1" s="96"/>
      <c r="AH1" s="96"/>
      <c r="AI1" s="96"/>
      <c r="AJ1" s="96"/>
      <c r="AK1" s="96"/>
      <c r="AL1" s="96"/>
      <c r="AM1" s="96"/>
      <c r="AN1" s="96"/>
      <c r="AO1" s="96"/>
      <c r="AP1" s="96"/>
      <c r="AQ1" s="96"/>
      <c r="AR1" s="96"/>
      <c r="AS1" s="96"/>
      <c r="AT1" s="96"/>
      <c r="AU1" s="96"/>
      <c r="AV1" s="96"/>
    </row>
    <row r="2" spans="1:60" ht="33.75" customHeight="1" x14ac:dyDescent="0.25">
      <c r="A2" s="12"/>
      <c r="B2" s="12"/>
      <c r="C2" s="12"/>
      <c r="D2" s="9" t="s">
        <v>24</v>
      </c>
      <c r="E2" s="9">
        <v>3</v>
      </c>
      <c r="F2" s="98" t="s">
        <v>25</v>
      </c>
      <c r="G2" s="98"/>
      <c r="H2" s="22">
        <v>90351</v>
      </c>
      <c r="I2" s="21"/>
      <c r="J2" s="21"/>
      <c r="K2" s="12"/>
      <c r="L2" s="12"/>
      <c r="M2" s="12"/>
      <c r="N2" s="12"/>
      <c r="O2" s="12"/>
      <c r="P2" s="12"/>
      <c r="Q2" s="12"/>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119" t="str">
        <f>'PANEL DE CONTROL DISTRITAL'!M2</f>
        <v>Fecha de corte 31/08/2023</v>
      </c>
      <c r="AT2" s="119"/>
      <c r="AU2" s="119"/>
      <c r="AV2" s="119"/>
      <c r="AW2" s="17"/>
    </row>
    <row r="3" spans="1:60"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row>
    <row r="4" spans="1:60" ht="30" customHeight="1" thickTop="1" thickBot="1" x14ac:dyDescent="0.3">
      <c r="A4" s="123" t="s">
        <v>26</v>
      </c>
      <c r="B4" s="124"/>
      <c r="C4" s="124"/>
      <c r="D4" s="124"/>
      <c r="E4" s="124"/>
      <c r="F4" s="124"/>
      <c r="G4" s="124"/>
      <c r="H4" s="124"/>
      <c r="I4" s="124"/>
      <c r="J4" s="124"/>
      <c r="K4" s="124"/>
      <c r="L4" s="124"/>
      <c r="M4" s="124"/>
      <c r="N4" s="124"/>
      <c r="O4" s="124"/>
      <c r="P4" s="124"/>
      <c r="Q4" s="124"/>
      <c r="R4" s="124"/>
      <c r="S4" s="124"/>
      <c r="T4" s="124"/>
      <c r="U4" s="124"/>
      <c r="V4" s="124"/>
      <c r="W4" s="124"/>
      <c r="X4" s="124"/>
      <c r="Y4" s="124"/>
      <c r="Z4" s="124"/>
      <c r="AA4" s="124"/>
      <c r="AB4" s="124"/>
      <c r="AC4" s="124"/>
      <c r="AD4" s="124"/>
      <c r="AE4" s="124"/>
      <c r="AF4" s="124"/>
      <c r="AG4" s="124"/>
      <c r="AH4" s="124"/>
      <c r="AI4" s="124"/>
      <c r="AJ4" s="124"/>
      <c r="AK4" s="124"/>
      <c r="AL4" s="124"/>
      <c r="AM4" s="124"/>
      <c r="AN4" s="124"/>
      <c r="AO4" s="124"/>
      <c r="AP4" s="124"/>
      <c r="AQ4" s="124"/>
      <c r="AR4" s="124"/>
      <c r="AS4" s="124"/>
      <c r="AT4" s="124"/>
      <c r="AU4" s="124"/>
      <c r="AV4" s="125"/>
      <c r="AX4" s="20"/>
    </row>
    <row r="5" spans="1:60" ht="5.25" customHeight="1" thickTop="1" thickBot="1" x14ac:dyDescent="0.3">
      <c r="A5" s="126"/>
      <c r="B5" s="127"/>
      <c r="C5" s="127"/>
      <c r="D5" s="127"/>
      <c r="E5" s="127"/>
      <c r="F5" s="127"/>
      <c r="G5" s="127"/>
      <c r="H5" s="127"/>
      <c r="I5" s="127"/>
      <c r="J5" s="127"/>
      <c r="K5" s="127"/>
      <c r="L5" s="127"/>
      <c r="M5" s="127"/>
      <c r="N5" s="127"/>
      <c r="O5" s="127"/>
      <c r="P5" s="127"/>
      <c r="Q5" s="127"/>
      <c r="R5" s="127"/>
      <c r="S5" s="127"/>
      <c r="T5" s="127"/>
      <c r="U5" s="127"/>
      <c r="V5" s="127"/>
      <c r="W5" s="127"/>
      <c r="X5" s="127"/>
      <c r="Y5" s="127"/>
      <c r="Z5" s="127"/>
      <c r="AA5" s="127"/>
      <c r="AB5" s="127"/>
      <c r="AC5" s="127"/>
      <c r="AD5" s="127"/>
      <c r="AE5" s="127"/>
      <c r="AF5" s="127"/>
      <c r="AG5" s="127"/>
      <c r="AH5" s="127"/>
      <c r="AI5" s="127"/>
      <c r="AJ5" s="127"/>
      <c r="AK5" s="127"/>
      <c r="AL5" s="127"/>
      <c r="AM5" s="127"/>
      <c r="AN5" s="127"/>
      <c r="AO5" s="127"/>
      <c r="AP5" s="127"/>
      <c r="AQ5" s="127"/>
      <c r="AR5" s="127"/>
      <c r="AS5" s="127"/>
      <c r="AT5" s="127"/>
      <c r="AU5" s="127"/>
      <c r="AV5" s="128"/>
    </row>
    <row r="6" spans="1:60" ht="18" customHeight="1" thickTop="1" thickBot="1" x14ac:dyDescent="0.3">
      <c r="A6" s="120" t="str">
        <f>'PANEL DE CONTROL DISTRITAL'!A6</f>
        <v>Número</v>
      </c>
      <c r="B6" s="121" t="str">
        <f>'PANEL DE CONTROL DISTRITAL'!B6</f>
        <v xml:space="preserve">PROCESOS SUSTANTIVOS E INDICADORES </v>
      </c>
      <c r="C6" s="121"/>
      <c r="D6" s="121"/>
      <c r="E6" s="121"/>
      <c r="F6" s="121"/>
      <c r="G6" s="121"/>
      <c r="H6" s="121"/>
      <c r="I6" s="129" t="s">
        <v>21</v>
      </c>
      <c r="J6" s="130"/>
      <c r="K6" s="130"/>
      <c r="L6" s="130"/>
      <c r="M6" s="130"/>
      <c r="N6" s="130"/>
      <c r="O6" s="130"/>
      <c r="P6" s="130"/>
      <c r="Q6" s="130"/>
      <c r="R6" s="130"/>
      <c r="S6" s="130"/>
      <c r="T6" s="130"/>
      <c r="U6" s="130"/>
      <c r="V6" s="130"/>
      <c r="W6" s="130"/>
      <c r="X6" s="130"/>
      <c r="Y6" s="130"/>
      <c r="Z6" s="130"/>
      <c r="AA6" s="130"/>
      <c r="AB6" s="130"/>
      <c r="AC6" s="130"/>
      <c r="AD6" s="130"/>
      <c r="AE6" s="130"/>
      <c r="AF6" s="130"/>
      <c r="AG6" s="130"/>
      <c r="AH6" s="130"/>
      <c r="AI6" s="130"/>
      <c r="AJ6" s="130"/>
      <c r="AK6" s="130"/>
      <c r="AL6" s="130"/>
      <c r="AM6" s="130"/>
      <c r="AN6" s="130"/>
      <c r="AO6" s="130"/>
      <c r="AP6" s="130"/>
      <c r="AQ6" s="130"/>
      <c r="AR6" s="130"/>
      <c r="AS6" s="130"/>
      <c r="AT6" s="130"/>
      <c r="AU6" s="130"/>
      <c r="AV6" s="122" t="s">
        <v>7</v>
      </c>
    </row>
    <row r="7" spans="1:60" ht="17.25" customHeight="1" thickTop="1" thickBot="1" x14ac:dyDescent="0.3">
      <c r="A7" s="120"/>
      <c r="B7" s="121" t="str">
        <f>'PANEL DE CONTROL DISTRITAL'!B7</f>
        <v>DESCRIPCIÓN</v>
      </c>
      <c r="C7" s="121"/>
      <c r="D7" s="121"/>
      <c r="E7" s="121" t="str">
        <f>'PANEL DE CONTROL DISTRITAL'!E7</f>
        <v>MEDICIÓN</v>
      </c>
      <c r="F7" s="121"/>
      <c r="G7" s="121"/>
      <c r="H7" s="121"/>
      <c r="I7" s="131" t="str">
        <f>'PANEL DE CONTROL DISTRITAL'!A5</f>
        <v>CAMPAÑA ANUAL PERMANENTE 2022-2023</v>
      </c>
      <c r="J7" s="132"/>
      <c r="K7" s="132"/>
      <c r="L7" s="132"/>
      <c r="M7" s="132"/>
      <c r="N7" s="132"/>
      <c r="O7" s="132"/>
      <c r="P7" s="132"/>
      <c r="Q7" s="132"/>
      <c r="R7" s="132"/>
      <c r="S7" s="132"/>
      <c r="T7" s="132"/>
      <c r="U7" s="132"/>
      <c r="V7" s="132"/>
      <c r="W7" s="132"/>
      <c r="X7" s="132"/>
      <c r="Y7" s="132"/>
      <c r="Z7" s="132"/>
      <c r="AA7" s="132"/>
      <c r="AB7" s="132"/>
      <c r="AC7" s="132"/>
      <c r="AD7" s="132"/>
      <c r="AE7" s="132"/>
      <c r="AF7" s="132"/>
      <c r="AG7" s="132"/>
      <c r="AH7" s="132"/>
      <c r="AI7" s="132"/>
      <c r="AJ7" s="132"/>
      <c r="AK7" s="132"/>
      <c r="AL7" s="132"/>
      <c r="AM7" s="132"/>
      <c r="AN7" s="132"/>
      <c r="AO7" s="132"/>
      <c r="AP7" s="132"/>
      <c r="AQ7" s="132"/>
      <c r="AR7" s="132"/>
      <c r="AS7" s="132"/>
      <c r="AT7" s="132"/>
      <c r="AU7" s="132"/>
      <c r="AV7" s="122"/>
    </row>
    <row r="8" spans="1:60" ht="5.25" customHeight="1" thickTop="1" thickBot="1" x14ac:dyDescent="0.3">
      <c r="A8" s="120"/>
      <c r="B8" s="133"/>
      <c r="C8" s="134"/>
      <c r="D8" s="134"/>
      <c r="E8" s="134"/>
      <c r="F8" s="134"/>
      <c r="G8" s="134"/>
      <c r="H8" s="134"/>
      <c r="I8" s="134"/>
      <c r="J8" s="134"/>
      <c r="K8" s="134"/>
      <c r="L8" s="134"/>
      <c r="M8" s="134"/>
      <c r="N8" s="134"/>
      <c r="O8" s="134"/>
      <c r="P8" s="134"/>
      <c r="Q8" s="134"/>
      <c r="R8" s="134"/>
      <c r="S8" s="134"/>
      <c r="T8" s="134"/>
      <c r="U8" s="134"/>
      <c r="V8" s="134"/>
      <c r="W8" s="134"/>
      <c r="X8" s="134"/>
      <c r="Y8" s="134"/>
      <c r="Z8" s="134"/>
      <c r="AA8" s="134"/>
      <c r="AB8" s="134"/>
      <c r="AC8" s="134"/>
      <c r="AD8" s="134"/>
      <c r="AE8" s="134"/>
      <c r="AF8" s="134"/>
      <c r="AG8" s="134"/>
      <c r="AH8" s="134"/>
      <c r="AI8" s="134"/>
      <c r="AJ8" s="134"/>
      <c r="AK8" s="134"/>
      <c r="AL8" s="134"/>
      <c r="AM8" s="134"/>
      <c r="AN8" s="134"/>
      <c r="AO8" s="134"/>
      <c r="AP8" s="134"/>
      <c r="AQ8" s="134"/>
      <c r="AR8" s="134"/>
      <c r="AS8" s="134"/>
      <c r="AT8" s="134"/>
      <c r="AU8" s="134"/>
      <c r="AV8" s="122"/>
    </row>
    <row r="9" spans="1:60" s="2" customFormat="1" ht="29.25" customHeight="1" thickTop="1" thickBot="1" x14ac:dyDescent="0.3">
      <c r="A9" s="120"/>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'090151'!I9</f>
        <v>2022-53</v>
      </c>
      <c r="J9" s="33" t="str">
        <f>'090151'!J9</f>
        <v>2022-54</v>
      </c>
      <c r="K9" s="33" t="str">
        <f>'090151'!K9</f>
        <v>2022-55</v>
      </c>
      <c r="L9" s="33" t="str">
        <f>'090151'!L9</f>
        <v>2023-01</v>
      </c>
      <c r="M9" s="33" t="str">
        <f>'090151'!M9</f>
        <v>2023-02</v>
      </c>
      <c r="N9" s="33" t="str">
        <f>'090151'!N9</f>
        <v>2023-03</v>
      </c>
      <c r="O9" s="33" t="str">
        <f>'090151'!O9</f>
        <v>2023-04</v>
      </c>
      <c r="P9" s="33" t="str">
        <f>'090151'!P9</f>
        <v>2023-05</v>
      </c>
      <c r="Q9" s="33" t="str">
        <f>'090151'!Q9</f>
        <v>2023-06</v>
      </c>
      <c r="R9" s="33" t="str">
        <f>'090151'!R9</f>
        <v>2023-07</v>
      </c>
      <c r="S9" s="33" t="str">
        <f>'090151'!S9</f>
        <v>2023-08</v>
      </c>
      <c r="T9" s="33" t="str">
        <f>'090151'!T9</f>
        <v>2023-09</v>
      </c>
      <c r="U9" s="33" t="str">
        <f>'090151'!U9</f>
        <v>2023-10</v>
      </c>
      <c r="V9" s="33" t="str">
        <f>'090151'!V9</f>
        <v>2023-11</v>
      </c>
      <c r="W9" s="33" t="str">
        <f>'090151'!W9</f>
        <v>2023-12</v>
      </c>
      <c r="X9" s="33" t="str">
        <f>'090151'!X9</f>
        <v>2023-13</v>
      </c>
      <c r="Y9" s="33" t="str">
        <f>'090151'!Y9</f>
        <v>2023-14</v>
      </c>
      <c r="Z9" s="33" t="str">
        <f>'090151'!Z9</f>
        <v>2023-15</v>
      </c>
      <c r="AA9" s="33" t="str">
        <f>'090151'!AA9</f>
        <v>2023-16</v>
      </c>
      <c r="AB9" s="33" t="str">
        <f>'090151'!AB9</f>
        <v>2023-17</v>
      </c>
      <c r="AC9" s="33" t="str">
        <f>'090151'!AC9</f>
        <v>2023-18</v>
      </c>
      <c r="AD9" s="33" t="str">
        <f>'090151'!AD9</f>
        <v>2023-19</v>
      </c>
      <c r="AE9" s="33" t="str">
        <f>'090151'!AE9</f>
        <v>2023-20</v>
      </c>
      <c r="AF9" s="33" t="str">
        <f>'090151'!AF9</f>
        <v>2023-21</v>
      </c>
      <c r="AG9" s="33" t="str">
        <f>'090151'!AG9</f>
        <v>2023-22</v>
      </c>
      <c r="AH9" s="33" t="str">
        <f>'090151'!AH9</f>
        <v>2023-23</v>
      </c>
      <c r="AI9" s="33" t="str">
        <f>'090151'!AI9</f>
        <v>2023-24</v>
      </c>
      <c r="AJ9" s="33" t="str">
        <f>'090151'!AJ9</f>
        <v>2023-25</v>
      </c>
      <c r="AK9" s="33" t="str">
        <f>'090151'!AK9</f>
        <v>2023-26</v>
      </c>
      <c r="AL9" s="33" t="str">
        <f>'090151'!AL9</f>
        <v>2023-27</v>
      </c>
      <c r="AM9" s="33" t="str">
        <f>'090151'!AM9</f>
        <v>2023-28</v>
      </c>
      <c r="AN9" s="33" t="str">
        <f>'090151'!AN9</f>
        <v>2023-29</v>
      </c>
      <c r="AO9" s="33" t="str">
        <f>'090151'!AO9</f>
        <v>2023-30</v>
      </c>
      <c r="AP9" s="33" t="str">
        <f>'090151'!AP9</f>
        <v>2023-31</v>
      </c>
      <c r="AQ9" s="33" t="str">
        <f>'090151'!AQ9</f>
        <v>2023-32</v>
      </c>
      <c r="AR9" s="33" t="str">
        <f>'090151'!AR9</f>
        <v>2023-33</v>
      </c>
      <c r="AS9" s="33" t="str">
        <f>'090151'!AS9</f>
        <v>2023-34</v>
      </c>
      <c r="AT9" s="33" t="str">
        <f>'090151'!AT9</f>
        <v>2023-35</v>
      </c>
      <c r="AU9" s="33" t="str">
        <f>'090151'!AU9</f>
        <v>2023-36</v>
      </c>
      <c r="AV9" s="122"/>
    </row>
    <row r="10" spans="1:60" s="2" customFormat="1" ht="50.1" customHeight="1" thickTop="1" thickBot="1" x14ac:dyDescent="0.3">
      <c r="A10" s="117">
        <f>'PANEL DE CONTROL DISTRITAL'!A9</f>
        <v>1</v>
      </c>
      <c r="B10" s="118" t="str">
        <f>'PANEL DE CONTROL DISTRITAL'!B9</f>
        <v>ENTREVISTA</v>
      </c>
      <c r="C10" s="113" t="str">
        <f>'PANEL DE CONTROL DISTRITAL'!C9</f>
        <v xml:space="preserve"> Auxiliar de Atención Ciudadana</v>
      </c>
      <c r="D10" s="114" t="str">
        <f>'PANEL DE CONTROL DISTRITAL'!D9</f>
        <v>Efectividad de la entrevista =</v>
      </c>
      <c r="E10" s="113" t="str">
        <f>'PANEL DE CONTROL DISTRITAL'!E9</f>
        <v>(Número de trámites aplicados / (Número de fichas requisitadas - Notificaciones de improcedencia de trámite)) x 100</v>
      </c>
      <c r="F10" s="115" t="str">
        <f>'PANEL DE CONTROL DISTRITAL'!F9</f>
        <v>Semanal (remesa)</v>
      </c>
      <c r="G10" s="116">
        <f>'PANEL DE CONTROL DISTRITAL'!G9</f>
        <v>0.9</v>
      </c>
      <c r="H10" s="27" t="str">
        <f>'PANEL DE CONTROL DISTRITAL'!H9</f>
        <v>Número de trámites aplicados</v>
      </c>
      <c r="I10" s="25">
        <v>231</v>
      </c>
      <c r="J10" s="25">
        <v>946</v>
      </c>
      <c r="K10" s="25">
        <v>0</v>
      </c>
      <c r="L10" s="25">
        <v>0</v>
      </c>
      <c r="M10" s="25">
        <v>832</v>
      </c>
      <c r="N10" s="25">
        <v>1038</v>
      </c>
      <c r="O10" s="25">
        <v>1129</v>
      </c>
      <c r="P10" s="25">
        <v>1115</v>
      </c>
      <c r="Q10" s="25">
        <v>1073</v>
      </c>
      <c r="R10" s="25">
        <v>891</v>
      </c>
      <c r="S10" s="25">
        <v>1043</v>
      </c>
      <c r="T10" s="25">
        <v>1046</v>
      </c>
      <c r="U10" s="25">
        <v>968</v>
      </c>
      <c r="V10" s="25">
        <v>931</v>
      </c>
      <c r="W10" s="25">
        <v>980</v>
      </c>
      <c r="X10" s="25">
        <v>832</v>
      </c>
      <c r="Y10" s="25">
        <v>1071</v>
      </c>
      <c r="Z10" s="25">
        <v>687</v>
      </c>
      <c r="AA10" s="25">
        <v>1028</v>
      </c>
      <c r="AB10" s="25">
        <v>995</v>
      </c>
      <c r="AC10" s="25">
        <v>930</v>
      </c>
      <c r="AD10" s="25">
        <v>544</v>
      </c>
      <c r="AE10" s="25">
        <v>793</v>
      </c>
      <c r="AF10" s="25">
        <v>1012</v>
      </c>
      <c r="AG10" s="25">
        <v>1037</v>
      </c>
      <c r="AH10" s="25">
        <v>976</v>
      </c>
      <c r="AI10" s="25">
        <v>970</v>
      </c>
      <c r="AJ10" s="25">
        <v>931</v>
      </c>
      <c r="AK10" s="25">
        <v>899</v>
      </c>
      <c r="AL10" s="25">
        <v>874</v>
      </c>
      <c r="AM10" s="25">
        <v>802</v>
      </c>
      <c r="AN10" s="25">
        <v>1047</v>
      </c>
      <c r="AO10" s="25">
        <v>1050</v>
      </c>
      <c r="AP10" s="25">
        <v>1025</v>
      </c>
      <c r="AQ10" s="25">
        <v>1040</v>
      </c>
      <c r="AR10" s="25">
        <v>1023</v>
      </c>
      <c r="AS10" s="25">
        <v>1017</v>
      </c>
      <c r="AT10" s="25">
        <v>1027</v>
      </c>
      <c r="AU10" s="25">
        <v>678</v>
      </c>
      <c r="AV10" s="106">
        <f>IFERROR(SUM(I10:AU10)/SUM(I11:AU11),0)</f>
        <v>0.95121413411978717</v>
      </c>
    </row>
    <row r="11" spans="1:60" s="2" customFormat="1" ht="50.1" customHeight="1" thickTop="1" thickBot="1" x14ac:dyDescent="0.3">
      <c r="A11" s="117"/>
      <c r="B11" s="118"/>
      <c r="C11" s="113"/>
      <c r="D11" s="114"/>
      <c r="E11" s="113"/>
      <c r="F11" s="115"/>
      <c r="G11" s="116"/>
      <c r="H11" s="27" t="str">
        <f>'PANEL DE CONTROL DISTRITAL'!H10</f>
        <v>Número de fichas requisitadas - Notificaciones de improcedencia de trámite</v>
      </c>
      <c r="I11" s="45">
        <v>246</v>
      </c>
      <c r="J11" s="45">
        <v>1121</v>
      </c>
      <c r="K11" s="45">
        <v>0</v>
      </c>
      <c r="L11" s="45">
        <v>0</v>
      </c>
      <c r="M11" s="45">
        <v>901</v>
      </c>
      <c r="N11" s="45">
        <v>1127</v>
      </c>
      <c r="O11" s="45">
        <v>1204</v>
      </c>
      <c r="P11" s="45">
        <v>1188</v>
      </c>
      <c r="Q11" s="45">
        <v>1151</v>
      </c>
      <c r="R11" s="45">
        <v>941</v>
      </c>
      <c r="S11" s="45">
        <v>1121</v>
      </c>
      <c r="T11" s="45">
        <v>1130</v>
      </c>
      <c r="U11" s="45">
        <v>1044</v>
      </c>
      <c r="V11" s="45">
        <v>1002</v>
      </c>
      <c r="W11" s="45">
        <v>1044</v>
      </c>
      <c r="X11" s="45">
        <v>883</v>
      </c>
      <c r="Y11" s="45">
        <v>1143</v>
      </c>
      <c r="Z11" s="45">
        <v>724</v>
      </c>
      <c r="AA11" s="45">
        <v>1079</v>
      </c>
      <c r="AB11" s="45">
        <v>1037</v>
      </c>
      <c r="AC11" s="45">
        <v>969</v>
      </c>
      <c r="AD11" s="45">
        <v>553</v>
      </c>
      <c r="AE11" s="45">
        <v>812</v>
      </c>
      <c r="AF11" s="45">
        <v>1051</v>
      </c>
      <c r="AG11" s="45">
        <v>1064</v>
      </c>
      <c r="AH11" s="45">
        <v>1016</v>
      </c>
      <c r="AI11" s="45">
        <v>1001</v>
      </c>
      <c r="AJ11" s="45">
        <v>961</v>
      </c>
      <c r="AK11" s="45">
        <v>926</v>
      </c>
      <c r="AL11" s="45">
        <v>837</v>
      </c>
      <c r="AM11" s="45">
        <v>838</v>
      </c>
      <c r="AN11" s="45">
        <v>1076</v>
      </c>
      <c r="AO11" s="45">
        <v>1118</v>
      </c>
      <c r="AP11" s="45">
        <v>1059</v>
      </c>
      <c r="AQ11" s="45">
        <v>1064</v>
      </c>
      <c r="AR11" s="45">
        <v>1048</v>
      </c>
      <c r="AS11" s="45">
        <v>1048</v>
      </c>
      <c r="AT11" s="45">
        <v>1057</v>
      </c>
      <c r="AU11" s="45">
        <v>697</v>
      </c>
      <c r="AV11" s="106"/>
    </row>
    <row r="12" spans="1:60" s="47" customFormat="1" ht="8.1" customHeight="1" thickTop="1" thickBot="1" x14ac:dyDescent="0.3">
      <c r="A12" s="117"/>
      <c r="B12" s="117"/>
      <c r="C12" s="117"/>
      <c r="D12" s="117"/>
      <c r="E12" s="117"/>
      <c r="F12" s="117"/>
      <c r="G12" s="117"/>
      <c r="H12" s="117"/>
      <c r="I12" s="117"/>
      <c r="J12" s="117"/>
      <c r="K12" s="117"/>
      <c r="L12" s="117"/>
      <c r="M12" s="117"/>
      <c r="N12" s="117"/>
      <c r="O12" s="117"/>
      <c r="P12" s="117"/>
      <c r="Q12" s="117"/>
      <c r="R12" s="117"/>
      <c r="S12" s="117"/>
      <c r="T12" s="117"/>
      <c r="U12" s="117"/>
      <c r="V12" s="117"/>
      <c r="W12" s="117"/>
      <c r="X12" s="117"/>
      <c r="Y12" s="117"/>
      <c r="Z12" s="117"/>
      <c r="AA12" s="117"/>
      <c r="AB12" s="117"/>
      <c r="AC12" s="117"/>
      <c r="AD12" s="117"/>
      <c r="AE12" s="117"/>
      <c r="AF12" s="117"/>
      <c r="AG12" s="117"/>
      <c r="AH12" s="117"/>
      <c r="AI12" s="117"/>
      <c r="AJ12" s="117"/>
      <c r="AK12" s="117"/>
      <c r="AL12" s="117"/>
      <c r="AM12" s="117"/>
      <c r="AN12" s="117"/>
      <c r="AO12" s="117"/>
      <c r="AP12" s="117"/>
      <c r="AQ12" s="117"/>
      <c r="AR12" s="117"/>
      <c r="AS12" s="117"/>
      <c r="AT12" s="117"/>
      <c r="AU12" s="117"/>
      <c r="AV12" s="117"/>
      <c r="AW12" s="46"/>
      <c r="AX12" s="46"/>
      <c r="AY12" s="46"/>
      <c r="AZ12" s="46"/>
      <c r="BA12" s="46"/>
      <c r="BB12" s="46"/>
      <c r="BC12" s="46"/>
      <c r="BD12" s="46"/>
      <c r="BE12" s="46"/>
      <c r="BF12" s="46"/>
      <c r="BG12" s="46"/>
      <c r="BH12" s="46"/>
    </row>
    <row r="13" spans="1:60" s="3" customFormat="1" ht="50.1" customHeight="1" thickTop="1" thickBot="1" x14ac:dyDescent="0.3">
      <c r="A13" s="117">
        <f>'PANEL DE CONTROL DISTRITAL'!A12</f>
        <v>2</v>
      </c>
      <c r="B13" s="118" t="str">
        <f>'PANEL DE CONTROL DISTRITAL'!B12</f>
        <v>TRÁMITE</v>
      </c>
      <c r="C13" s="113" t="str">
        <f>'PANEL DE CONTROL DISTRITAL'!C12</f>
        <v>Operador de Equipo Tecnológico</v>
      </c>
      <c r="D13" s="114" t="str">
        <f>'PANEL DE CONTROL DISTRITAL'!D12</f>
        <v>Trámites exitosos efectivos=</v>
      </c>
      <c r="E13" s="113" t="str">
        <f>'PANEL DE CONTROL DISTRITAL'!E12</f>
        <v>(Número de trámites exitosos / Número de trámites aplicados) x 100</v>
      </c>
      <c r="F13" s="115" t="str">
        <f>'PANEL DE CONTROL DISTRITAL'!F12</f>
        <v>Semanal (remesa)</v>
      </c>
      <c r="G13" s="116">
        <f>'PANEL DE CONTROL DISTRITAL'!G12</f>
        <v>0.9</v>
      </c>
      <c r="H13" s="27" t="str">
        <f>'PANEL DE CONTROL DISTRITAL'!H12</f>
        <v>Número de trámites exitosos</v>
      </c>
      <c r="I13" s="25">
        <v>228</v>
      </c>
      <c r="J13" s="25">
        <v>942</v>
      </c>
      <c r="K13" s="25">
        <v>0</v>
      </c>
      <c r="L13" s="25">
        <v>0</v>
      </c>
      <c r="M13" s="25">
        <v>832</v>
      </c>
      <c r="N13" s="25">
        <v>1036</v>
      </c>
      <c r="O13" s="25">
        <v>1125</v>
      </c>
      <c r="P13" s="25">
        <v>1112</v>
      </c>
      <c r="Q13" s="25">
        <v>1072</v>
      </c>
      <c r="R13" s="25">
        <v>890</v>
      </c>
      <c r="S13" s="25">
        <v>1042</v>
      </c>
      <c r="T13" s="25">
        <v>1040</v>
      </c>
      <c r="U13" s="25">
        <v>962</v>
      </c>
      <c r="V13" s="25">
        <v>930</v>
      </c>
      <c r="W13" s="25">
        <v>980</v>
      </c>
      <c r="X13" s="25">
        <v>831</v>
      </c>
      <c r="Y13" s="25">
        <v>1070</v>
      </c>
      <c r="Z13" s="25">
        <v>687</v>
      </c>
      <c r="AA13" s="25">
        <v>1023</v>
      </c>
      <c r="AB13" s="25">
        <v>994</v>
      </c>
      <c r="AC13" s="25">
        <v>929</v>
      </c>
      <c r="AD13" s="25">
        <v>544</v>
      </c>
      <c r="AE13" s="25">
        <v>793</v>
      </c>
      <c r="AF13" s="25">
        <v>1008</v>
      </c>
      <c r="AG13" s="25">
        <v>1037</v>
      </c>
      <c r="AH13" s="25">
        <v>972</v>
      </c>
      <c r="AI13" s="25">
        <v>968</v>
      </c>
      <c r="AJ13" s="25">
        <v>929</v>
      </c>
      <c r="AK13" s="25">
        <v>896</v>
      </c>
      <c r="AL13" s="25">
        <v>871</v>
      </c>
      <c r="AM13" s="25">
        <v>797</v>
      </c>
      <c r="AN13" s="25">
        <v>1043</v>
      </c>
      <c r="AO13" s="25">
        <v>1049</v>
      </c>
      <c r="AP13" s="25">
        <v>1019</v>
      </c>
      <c r="AQ13" s="25">
        <v>1035</v>
      </c>
      <c r="AR13" s="25">
        <v>1021</v>
      </c>
      <c r="AS13" s="25">
        <v>1007</v>
      </c>
      <c r="AT13" s="25">
        <v>1022</v>
      </c>
      <c r="AU13" s="25">
        <v>673</v>
      </c>
      <c r="AV13" s="106">
        <f>IFERROR(SUM(I13:AU13)/SUM(I14:AU14),0)</f>
        <v>0.99704442061951259</v>
      </c>
    </row>
    <row r="14" spans="1:60" s="3" customFormat="1" ht="50.1" customHeight="1" thickTop="1" thickBot="1" x14ac:dyDescent="0.3">
      <c r="A14" s="117"/>
      <c r="B14" s="118"/>
      <c r="C14" s="113"/>
      <c r="D14" s="114"/>
      <c r="E14" s="113"/>
      <c r="F14" s="115"/>
      <c r="G14" s="116"/>
      <c r="H14" s="27" t="str">
        <f>'PANEL DE CONTROL DISTRITAL'!H13</f>
        <v>Número de trámites aplicados</v>
      </c>
      <c r="I14" s="45">
        <v>231</v>
      </c>
      <c r="J14" s="45">
        <v>946</v>
      </c>
      <c r="K14" s="45">
        <v>0</v>
      </c>
      <c r="L14" s="45">
        <v>0</v>
      </c>
      <c r="M14" s="45">
        <v>832</v>
      </c>
      <c r="N14" s="45">
        <v>1038</v>
      </c>
      <c r="O14" s="45">
        <v>1129</v>
      </c>
      <c r="P14" s="45">
        <v>1115</v>
      </c>
      <c r="Q14" s="45">
        <v>1073</v>
      </c>
      <c r="R14" s="45">
        <v>891</v>
      </c>
      <c r="S14" s="45">
        <v>1043</v>
      </c>
      <c r="T14" s="45">
        <v>1046</v>
      </c>
      <c r="U14" s="45">
        <v>968</v>
      </c>
      <c r="V14" s="45">
        <v>931</v>
      </c>
      <c r="W14" s="45">
        <v>980</v>
      </c>
      <c r="X14" s="45">
        <v>832</v>
      </c>
      <c r="Y14" s="45">
        <v>1071</v>
      </c>
      <c r="Z14" s="45">
        <v>687</v>
      </c>
      <c r="AA14" s="45">
        <v>1028</v>
      </c>
      <c r="AB14" s="45">
        <v>995</v>
      </c>
      <c r="AC14" s="45">
        <v>930</v>
      </c>
      <c r="AD14" s="45">
        <v>544</v>
      </c>
      <c r="AE14" s="45">
        <v>793</v>
      </c>
      <c r="AF14" s="45">
        <v>1012</v>
      </c>
      <c r="AG14" s="45">
        <v>1037</v>
      </c>
      <c r="AH14" s="45">
        <v>976</v>
      </c>
      <c r="AI14" s="45">
        <v>970</v>
      </c>
      <c r="AJ14" s="45">
        <v>931</v>
      </c>
      <c r="AK14" s="45">
        <v>899</v>
      </c>
      <c r="AL14" s="45">
        <v>874</v>
      </c>
      <c r="AM14" s="45">
        <v>802</v>
      </c>
      <c r="AN14" s="45">
        <v>1047</v>
      </c>
      <c r="AO14" s="45">
        <v>1050</v>
      </c>
      <c r="AP14" s="45">
        <v>1025</v>
      </c>
      <c r="AQ14" s="45">
        <v>1040</v>
      </c>
      <c r="AR14" s="45">
        <v>1023</v>
      </c>
      <c r="AS14" s="45">
        <v>1017</v>
      </c>
      <c r="AT14" s="45">
        <v>1027</v>
      </c>
      <c r="AU14" s="45">
        <v>678</v>
      </c>
      <c r="AV14" s="106"/>
    </row>
    <row r="15" spans="1:60" s="47" customFormat="1" ht="8.1" customHeight="1" thickTop="1" thickBot="1" x14ac:dyDescent="0.3">
      <c r="A15" s="117"/>
      <c r="B15" s="117"/>
      <c r="C15" s="117"/>
      <c r="D15" s="117"/>
      <c r="E15" s="117"/>
      <c r="F15" s="117"/>
      <c r="G15" s="117"/>
      <c r="H15" s="117"/>
      <c r="I15" s="117"/>
      <c r="J15" s="117"/>
      <c r="K15" s="117"/>
      <c r="L15" s="117"/>
      <c r="M15" s="117"/>
      <c r="N15" s="117"/>
      <c r="O15" s="117"/>
      <c r="P15" s="117"/>
      <c r="Q15" s="117"/>
      <c r="R15" s="117"/>
      <c r="S15" s="117"/>
      <c r="T15" s="117"/>
      <c r="U15" s="117"/>
      <c r="V15" s="117"/>
      <c r="W15" s="117"/>
      <c r="X15" s="117"/>
      <c r="Y15" s="117"/>
      <c r="Z15" s="117"/>
      <c r="AA15" s="117"/>
      <c r="AB15" s="117"/>
      <c r="AC15" s="117"/>
      <c r="AD15" s="117"/>
      <c r="AE15" s="117"/>
      <c r="AF15" s="117"/>
      <c r="AG15" s="117"/>
      <c r="AH15" s="117"/>
      <c r="AI15" s="117"/>
      <c r="AJ15" s="117"/>
      <c r="AK15" s="117"/>
      <c r="AL15" s="117"/>
      <c r="AM15" s="117"/>
      <c r="AN15" s="117"/>
      <c r="AO15" s="117"/>
      <c r="AP15" s="117"/>
      <c r="AQ15" s="117"/>
      <c r="AR15" s="117"/>
      <c r="AS15" s="117"/>
      <c r="AT15" s="117"/>
      <c r="AU15" s="117"/>
      <c r="AV15" s="117"/>
      <c r="AW15" s="46"/>
      <c r="AX15" s="46"/>
      <c r="AY15" s="46"/>
      <c r="AZ15" s="46"/>
      <c r="BA15" s="46"/>
      <c r="BB15" s="46"/>
      <c r="BC15" s="46"/>
      <c r="BD15" s="46"/>
      <c r="BE15" s="46"/>
      <c r="BF15" s="46"/>
      <c r="BG15" s="46"/>
      <c r="BH15" s="46"/>
    </row>
    <row r="16" spans="1:60" s="3" customFormat="1" ht="50.1" customHeight="1" thickTop="1" thickBot="1" x14ac:dyDescent="0.3">
      <c r="A16" s="117">
        <f>'PANEL DE CONTROL DISTRITAL'!A15</f>
        <v>3</v>
      </c>
      <c r="B16" s="118" t="str">
        <f>'PANEL DE CONTROL DISTRITAL'!B15</f>
        <v>TRANSFERENCIA</v>
      </c>
      <c r="C16" s="113" t="str">
        <f>'PANEL DE CONTROL DISTRITAL'!C15</f>
        <v>Responsable de Módulo</v>
      </c>
      <c r="D16" s="114" t="str">
        <f>'PANEL DE CONTROL DISTRITAL'!D15</f>
        <v xml:space="preserve">Transacciones exitosas = </v>
      </c>
      <c r="E16" s="113" t="str">
        <f>'PANEL DE CONTROL DISTRITAL'!E15</f>
        <v>(Número de Archivos de Transacción aceptados /Total de Archivos de Transacción procesados) x100</v>
      </c>
      <c r="F16" s="115" t="str">
        <f>'PANEL DE CONTROL DISTRITAL'!F15</f>
        <v>Semanal (remesa)</v>
      </c>
      <c r="G16" s="116">
        <f>'PANEL DE CONTROL DISTRITAL'!G15</f>
        <v>0.9</v>
      </c>
      <c r="H16" s="27" t="str">
        <f>'PANEL DE CONTROL DISTRITAL'!H15</f>
        <v>Número de Archivos de Transacción aceptados</v>
      </c>
      <c r="I16" s="25">
        <v>231</v>
      </c>
      <c r="J16" s="25">
        <v>946</v>
      </c>
      <c r="K16" s="25">
        <v>0</v>
      </c>
      <c r="L16" s="25">
        <v>0</v>
      </c>
      <c r="M16" s="25">
        <v>832</v>
      </c>
      <c r="N16" s="25">
        <v>1038</v>
      </c>
      <c r="O16" s="25">
        <v>1129</v>
      </c>
      <c r="P16" s="25">
        <v>1115</v>
      </c>
      <c r="Q16" s="25">
        <v>1073</v>
      </c>
      <c r="R16" s="25">
        <v>891</v>
      </c>
      <c r="S16" s="25">
        <v>1043</v>
      </c>
      <c r="T16" s="25">
        <v>1046</v>
      </c>
      <c r="U16" s="25">
        <v>968</v>
      </c>
      <c r="V16" s="25">
        <v>931</v>
      </c>
      <c r="W16" s="25">
        <v>980</v>
      </c>
      <c r="X16" s="25">
        <v>832</v>
      </c>
      <c r="Y16" s="25">
        <v>1071</v>
      </c>
      <c r="Z16" s="25">
        <v>687</v>
      </c>
      <c r="AA16" s="25">
        <v>1028</v>
      </c>
      <c r="AB16" s="25">
        <v>995</v>
      </c>
      <c r="AC16" s="25">
        <v>930</v>
      </c>
      <c r="AD16" s="25">
        <v>544</v>
      </c>
      <c r="AE16" s="25">
        <v>793</v>
      </c>
      <c r="AF16" s="25">
        <v>1012</v>
      </c>
      <c r="AG16" s="25">
        <v>1037</v>
      </c>
      <c r="AH16" s="25">
        <v>976</v>
      </c>
      <c r="AI16" s="25">
        <v>970</v>
      </c>
      <c r="AJ16" s="25">
        <v>931</v>
      </c>
      <c r="AK16" s="25">
        <v>899</v>
      </c>
      <c r="AL16" s="25">
        <v>874</v>
      </c>
      <c r="AM16" s="25">
        <v>802</v>
      </c>
      <c r="AN16" s="25">
        <v>1047</v>
      </c>
      <c r="AO16" s="25">
        <v>1050</v>
      </c>
      <c r="AP16" s="25">
        <v>1025</v>
      </c>
      <c r="AQ16" s="25">
        <v>1040</v>
      </c>
      <c r="AR16" s="25">
        <v>1023</v>
      </c>
      <c r="AS16" s="25">
        <v>1017</v>
      </c>
      <c r="AT16" s="25">
        <v>1027</v>
      </c>
      <c r="AU16" s="25">
        <v>678</v>
      </c>
      <c r="AV16" s="106">
        <f>IFERROR(SUM(I16:AU16)/SUM(I17:AU17),0)</f>
        <v>1</v>
      </c>
    </row>
    <row r="17" spans="1:60" s="3" customFormat="1" ht="50.1" customHeight="1" thickTop="1" thickBot="1" x14ac:dyDescent="0.3">
      <c r="A17" s="117"/>
      <c r="B17" s="118"/>
      <c r="C17" s="113"/>
      <c r="D17" s="114"/>
      <c r="E17" s="113"/>
      <c r="F17" s="115"/>
      <c r="G17" s="116"/>
      <c r="H17" s="27" t="str">
        <f>'PANEL DE CONTROL DISTRITAL'!H16</f>
        <v>Total de Archivos de Transacción procesados</v>
      </c>
      <c r="I17" s="45">
        <v>231</v>
      </c>
      <c r="J17" s="45">
        <v>946</v>
      </c>
      <c r="K17" s="45">
        <v>0</v>
      </c>
      <c r="L17" s="45">
        <v>0</v>
      </c>
      <c r="M17" s="45">
        <v>832</v>
      </c>
      <c r="N17" s="45">
        <v>1038</v>
      </c>
      <c r="O17" s="45">
        <v>1129</v>
      </c>
      <c r="P17" s="45">
        <v>1115</v>
      </c>
      <c r="Q17" s="45">
        <v>1073</v>
      </c>
      <c r="R17" s="45">
        <v>891</v>
      </c>
      <c r="S17" s="45">
        <v>1043</v>
      </c>
      <c r="T17" s="45">
        <v>1046</v>
      </c>
      <c r="U17" s="45">
        <v>968</v>
      </c>
      <c r="V17" s="45">
        <v>931</v>
      </c>
      <c r="W17" s="45">
        <v>980</v>
      </c>
      <c r="X17" s="45">
        <v>832</v>
      </c>
      <c r="Y17" s="45">
        <v>1071</v>
      </c>
      <c r="Z17" s="45">
        <v>687</v>
      </c>
      <c r="AA17" s="45">
        <v>1028</v>
      </c>
      <c r="AB17" s="45">
        <v>995</v>
      </c>
      <c r="AC17" s="45">
        <v>930</v>
      </c>
      <c r="AD17" s="45">
        <v>544</v>
      </c>
      <c r="AE17" s="45">
        <v>793</v>
      </c>
      <c r="AF17" s="45">
        <v>1012</v>
      </c>
      <c r="AG17" s="45">
        <v>1037</v>
      </c>
      <c r="AH17" s="45">
        <v>976</v>
      </c>
      <c r="AI17" s="45">
        <v>970</v>
      </c>
      <c r="AJ17" s="45">
        <v>931</v>
      </c>
      <c r="AK17" s="45">
        <v>899</v>
      </c>
      <c r="AL17" s="45">
        <v>874</v>
      </c>
      <c r="AM17" s="45">
        <v>802</v>
      </c>
      <c r="AN17" s="45">
        <v>1047</v>
      </c>
      <c r="AO17" s="45">
        <v>1050</v>
      </c>
      <c r="AP17" s="45">
        <v>1025</v>
      </c>
      <c r="AQ17" s="45">
        <v>1040</v>
      </c>
      <c r="AR17" s="45">
        <v>1023</v>
      </c>
      <c r="AS17" s="45">
        <v>1017</v>
      </c>
      <c r="AT17" s="45">
        <v>1027</v>
      </c>
      <c r="AU17" s="45">
        <v>678</v>
      </c>
      <c r="AV17" s="106"/>
    </row>
    <row r="18" spans="1:60" s="47" customFormat="1" ht="8.1" customHeight="1" thickTop="1" thickBot="1" x14ac:dyDescent="0.3">
      <c r="A18" s="117"/>
      <c r="B18" s="117"/>
      <c r="C18" s="117"/>
      <c r="D18" s="117"/>
      <c r="E18" s="117"/>
      <c r="F18" s="117"/>
      <c r="G18" s="117"/>
      <c r="H18" s="117"/>
      <c r="I18" s="117"/>
      <c r="J18" s="117"/>
      <c r="K18" s="117"/>
      <c r="L18" s="117"/>
      <c r="M18" s="117"/>
      <c r="N18" s="117"/>
      <c r="O18" s="117"/>
      <c r="P18" s="117"/>
      <c r="Q18" s="117"/>
      <c r="R18" s="117"/>
      <c r="S18" s="117"/>
      <c r="T18" s="117"/>
      <c r="U18" s="117"/>
      <c r="V18" s="117"/>
      <c r="W18" s="117"/>
      <c r="X18" s="117"/>
      <c r="Y18" s="117"/>
      <c r="Z18" s="117"/>
      <c r="AA18" s="117"/>
      <c r="AB18" s="117"/>
      <c r="AC18" s="117"/>
      <c r="AD18" s="117"/>
      <c r="AE18" s="117"/>
      <c r="AF18" s="117"/>
      <c r="AG18" s="117"/>
      <c r="AH18" s="117"/>
      <c r="AI18" s="117"/>
      <c r="AJ18" s="117"/>
      <c r="AK18" s="117"/>
      <c r="AL18" s="117"/>
      <c r="AM18" s="117"/>
      <c r="AN18" s="117"/>
      <c r="AO18" s="117"/>
      <c r="AP18" s="117"/>
      <c r="AQ18" s="117"/>
      <c r="AR18" s="117"/>
      <c r="AS18" s="117"/>
      <c r="AT18" s="117"/>
      <c r="AU18" s="117"/>
      <c r="AV18" s="117"/>
      <c r="AW18" s="46"/>
      <c r="AX18" s="46"/>
      <c r="AY18" s="46"/>
      <c r="AZ18" s="46"/>
      <c r="BA18" s="46"/>
      <c r="BB18" s="46"/>
      <c r="BC18" s="46"/>
      <c r="BD18" s="46"/>
      <c r="BE18" s="46"/>
      <c r="BF18" s="46"/>
      <c r="BG18" s="46"/>
      <c r="BH18" s="46"/>
    </row>
    <row r="19" spans="1:60" s="3" customFormat="1" ht="50.1" customHeight="1" thickTop="1" thickBot="1" x14ac:dyDescent="0.3">
      <c r="A19" s="117">
        <f>'PANEL DE CONTROL DISTRITAL'!A18</f>
        <v>4</v>
      </c>
      <c r="B19" s="118" t="str">
        <f>'PANEL DE CONTROL DISTRITAL'!B18</f>
        <v>CONCILIACIÓN</v>
      </c>
      <c r="C19" s="113" t="str">
        <f>'PANEL DE CONTROL DISTRITAL'!C18</f>
        <v>Responsable de Módulo</v>
      </c>
      <c r="D19" s="114" t="str">
        <f>'PANEL DE CONTROL DISTRITAL'!D18</f>
        <v xml:space="preserve">Credenciales disponibles para entrega = </v>
      </c>
      <c r="E19" s="113" t="str">
        <f>'PANEL DE CONTROL DISTRITAL'!E18</f>
        <v>((Credenciales recibidas - Credenciales inconsistentes) / Credenciales recibidas) x 100</v>
      </c>
      <c r="F19" s="115" t="str">
        <f>'PANEL DE CONTROL DISTRITAL'!F18</f>
        <v>Semanal (remesa)</v>
      </c>
      <c r="G19" s="116">
        <f>'PANEL DE CONTROL DISTRITAL'!G18</f>
        <v>0.9</v>
      </c>
      <c r="H19" s="27" t="str">
        <f>'PANEL DE CONTROL DISTRITAL'!H18</f>
        <v xml:space="preserve">Credenciales Recibidas - Credenciales inconsistentes </v>
      </c>
      <c r="I19" s="25">
        <v>239</v>
      </c>
      <c r="J19" s="25">
        <v>845</v>
      </c>
      <c r="K19" s="25">
        <v>0</v>
      </c>
      <c r="L19" s="25">
        <v>0</v>
      </c>
      <c r="M19" s="25">
        <v>424</v>
      </c>
      <c r="N19" s="25">
        <v>993</v>
      </c>
      <c r="O19" s="25">
        <v>1338</v>
      </c>
      <c r="P19" s="25">
        <v>1296</v>
      </c>
      <c r="Q19" s="25">
        <v>792</v>
      </c>
      <c r="R19" s="25">
        <v>1175</v>
      </c>
      <c r="S19" s="25">
        <v>1052</v>
      </c>
      <c r="T19" s="25">
        <v>1003</v>
      </c>
      <c r="U19" s="25">
        <v>1032</v>
      </c>
      <c r="V19" s="25">
        <v>176</v>
      </c>
      <c r="W19" s="25">
        <v>467</v>
      </c>
      <c r="X19" s="25">
        <v>1931</v>
      </c>
      <c r="Y19" s="25">
        <v>1154</v>
      </c>
      <c r="Z19" s="25">
        <v>389</v>
      </c>
      <c r="AA19" s="25">
        <v>916</v>
      </c>
      <c r="AB19" s="25">
        <v>1357</v>
      </c>
      <c r="AC19" s="25">
        <v>957</v>
      </c>
      <c r="AD19" s="25">
        <v>544</v>
      </c>
      <c r="AE19" s="25">
        <v>795</v>
      </c>
      <c r="AF19" s="25">
        <v>948</v>
      </c>
      <c r="AG19" s="25">
        <v>1025</v>
      </c>
      <c r="AH19" s="25">
        <v>1004</v>
      </c>
      <c r="AI19" s="25">
        <v>876</v>
      </c>
      <c r="AJ19" s="25">
        <v>1215</v>
      </c>
      <c r="AK19" s="25">
        <v>933</v>
      </c>
      <c r="AL19" s="25">
        <v>179</v>
      </c>
      <c r="AM19" s="25">
        <v>0</v>
      </c>
      <c r="AN19" s="25">
        <v>0</v>
      </c>
      <c r="AO19" s="25">
        <v>3007</v>
      </c>
      <c r="AP19" s="25">
        <v>1044</v>
      </c>
      <c r="AQ19" s="25">
        <v>1438</v>
      </c>
      <c r="AR19" s="25">
        <v>1070</v>
      </c>
      <c r="AS19" s="25">
        <v>1025</v>
      </c>
      <c r="AT19" s="25">
        <v>1047</v>
      </c>
      <c r="AU19" s="25">
        <v>751</v>
      </c>
      <c r="AV19" s="106">
        <f>IFERROR(SUM(I19:AU19)/SUM(I20:AU20),0)</f>
        <v>0.9999128919860627</v>
      </c>
    </row>
    <row r="20" spans="1:60" s="3" customFormat="1" ht="50.1" customHeight="1" thickTop="1" thickBot="1" x14ac:dyDescent="0.3">
      <c r="A20" s="117"/>
      <c r="B20" s="118"/>
      <c r="C20" s="113"/>
      <c r="D20" s="114"/>
      <c r="E20" s="113"/>
      <c r="F20" s="115"/>
      <c r="G20" s="116"/>
      <c r="H20" s="27" t="str">
        <f>'PANEL DE CONTROL DISTRITAL'!H19</f>
        <v>Credenciales recibidas</v>
      </c>
      <c r="I20" s="45">
        <v>239</v>
      </c>
      <c r="J20" s="45">
        <v>845</v>
      </c>
      <c r="K20" s="45">
        <v>0</v>
      </c>
      <c r="L20" s="45">
        <v>0</v>
      </c>
      <c r="M20" s="45">
        <v>424</v>
      </c>
      <c r="N20" s="45">
        <v>993</v>
      </c>
      <c r="O20" s="45">
        <v>1338</v>
      </c>
      <c r="P20" s="45">
        <v>1296</v>
      </c>
      <c r="Q20" s="45">
        <v>792</v>
      </c>
      <c r="R20" s="45">
        <v>1175</v>
      </c>
      <c r="S20" s="45">
        <v>1052</v>
      </c>
      <c r="T20" s="45">
        <v>1003</v>
      </c>
      <c r="U20" s="45">
        <v>1032</v>
      </c>
      <c r="V20" s="45">
        <v>176</v>
      </c>
      <c r="W20" s="45">
        <v>467</v>
      </c>
      <c r="X20" s="45">
        <v>1931</v>
      </c>
      <c r="Y20" s="45">
        <v>1154</v>
      </c>
      <c r="Z20" s="45">
        <v>389</v>
      </c>
      <c r="AA20" s="45">
        <v>916</v>
      </c>
      <c r="AB20" s="45">
        <v>1357</v>
      </c>
      <c r="AC20" s="45">
        <v>957</v>
      </c>
      <c r="AD20" s="45">
        <v>544</v>
      </c>
      <c r="AE20" s="45">
        <v>796</v>
      </c>
      <c r="AF20" s="45">
        <v>949</v>
      </c>
      <c r="AG20" s="45">
        <v>1026</v>
      </c>
      <c r="AH20" s="45">
        <v>1004</v>
      </c>
      <c r="AI20" s="45">
        <v>876</v>
      </c>
      <c r="AJ20" s="45">
        <v>1215</v>
      </c>
      <c r="AK20" s="45">
        <v>933</v>
      </c>
      <c r="AL20" s="45">
        <v>179</v>
      </c>
      <c r="AM20" s="45">
        <v>0</v>
      </c>
      <c r="AN20" s="45">
        <v>0</v>
      </c>
      <c r="AO20" s="45">
        <v>3007</v>
      </c>
      <c r="AP20" s="45">
        <v>1044</v>
      </c>
      <c r="AQ20" s="45">
        <v>1438</v>
      </c>
      <c r="AR20" s="45">
        <v>1070</v>
      </c>
      <c r="AS20" s="45">
        <v>1025</v>
      </c>
      <c r="AT20" s="45">
        <v>1047</v>
      </c>
      <c r="AU20" s="45">
        <v>751</v>
      </c>
      <c r="AV20" s="106"/>
    </row>
    <row r="21" spans="1:60" s="47" customFormat="1" ht="8.1" customHeight="1" thickTop="1" thickBot="1" x14ac:dyDescent="0.3">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5"/>
      <c r="AT21" s="55"/>
      <c r="AU21" s="55"/>
      <c r="AV21" s="56"/>
      <c r="AW21" s="46"/>
      <c r="AX21" s="46"/>
      <c r="AY21" s="46"/>
      <c r="AZ21" s="46"/>
      <c r="BA21" s="46"/>
      <c r="BB21" s="46"/>
      <c r="BC21" s="46"/>
      <c r="BD21" s="46"/>
      <c r="BE21" s="46"/>
      <c r="BF21" s="46"/>
      <c r="BG21" s="46"/>
      <c r="BH21" s="46"/>
    </row>
    <row r="22" spans="1:60" s="3" customFormat="1" ht="50.1" customHeight="1" thickTop="1" thickBot="1" x14ac:dyDescent="0.3">
      <c r="A22" s="117">
        <f>'PANEL DE CONTROL DISTRITAL'!A21</f>
        <v>5</v>
      </c>
      <c r="B22" s="118" t="str">
        <f>'PANEL DE CONTROL DISTRITAL'!B21</f>
        <v>CONCILIACIÓN</v>
      </c>
      <c r="C22" s="113" t="str">
        <f>'PANEL DE CONTROL DISTRITAL'!C21</f>
        <v>Responsable de Módulo</v>
      </c>
      <c r="D22" s="114" t="str">
        <f>'PANEL DE CONTROL DISTRITAL'!D21</f>
        <v xml:space="preserve">Credenciales disponibles para entrega = </v>
      </c>
      <c r="E22" s="113" t="str">
        <f>'PANEL DE CONTROL DISTRITAL'!E21</f>
        <v>(Credenciales en resguardo / Credenciales totales en SIIRFE disponibles para entrega) x 100</v>
      </c>
      <c r="F22" s="115" t="str">
        <f>'PANEL DE CONTROL DISTRITAL'!F21</f>
        <v>Semanal (remesa)</v>
      </c>
      <c r="G22" s="116">
        <f>'PANEL DE CONTROL DISTRITAL'!G21</f>
        <v>1</v>
      </c>
      <c r="H22" s="27" t="str">
        <f>'PANEL DE CONTROL DISTRITAL'!H21</f>
        <v>Credenciales en resguardo</v>
      </c>
      <c r="I22" s="25">
        <v>2321</v>
      </c>
      <c r="J22" s="25">
        <v>1963</v>
      </c>
      <c r="K22" s="25">
        <v>1963</v>
      </c>
      <c r="L22" s="25">
        <v>1963</v>
      </c>
      <c r="M22" s="25">
        <v>1645</v>
      </c>
      <c r="N22" s="25">
        <v>1843</v>
      </c>
      <c r="O22" s="25">
        <v>2270</v>
      </c>
      <c r="P22" s="25">
        <v>2610</v>
      </c>
      <c r="Q22" s="25">
        <v>2214</v>
      </c>
      <c r="R22" s="25">
        <v>2188</v>
      </c>
      <c r="S22" s="25">
        <v>2155</v>
      </c>
      <c r="T22" s="25">
        <v>2039</v>
      </c>
      <c r="U22" s="25">
        <v>2000</v>
      </c>
      <c r="V22" s="25">
        <v>1212</v>
      </c>
      <c r="W22" s="25">
        <v>1221</v>
      </c>
      <c r="X22" s="25">
        <v>2295</v>
      </c>
      <c r="Y22" s="25">
        <v>2460</v>
      </c>
      <c r="Z22" s="25">
        <v>2139</v>
      </c>
      <c r="AA22" s="25">
        <v>2016</v>
      </c>
      <c r="AB22" s="25">
        <v>2670</v>
      </c>
      <c r="AC22" s="25">
        <v>2441</v>
      </c>
      <c r="AD22" s="25">
        <v>2119</v>
      </c>
      <c r="AE22" s="25">
        <v>1912</v>
      </c>
      <c r="AF22" s="25">
        <v>2045</v>
      </c>
      <c r="AG22" s="25">
        <v>2241</v>
      </c>
      <c r="AH22" s="25">
        <v>2206</v>
      </c>
      <c r="AI22" s="25">
        <v>2075</v>
      </c>
      <c r="AJ22" s="25">
        <v>2266</v>
      </c>
      <c r="AK22" s="25">
        <v>2174</v>
      </c>
      <c r="AL22" s="25">
        <v>1435</v>
      </c>
      <c r="AM22" s="25">
        <v>1073</v>
      </c>
      <c r="AN22" s="25">
        <v>873</v>
      </c>
      <c r="AO22" s="25">
        <v>3422</v>
      </c>
      <c r="AP22" s="25">
        <v>3252</v>
      </c>
      <c r="AQ22" s="25">
        <v>3115</v>
      </c>
      <c r="AR22" s="25">
        <v>2580</v>
      </c>
      <c r="AS22" s="25">
        <v>2408</v>
      </c>
      <c r="AT22" s="25">
        <v>2354</v>
      </c>
      <c r="AU22" s="25">
        <v>2308</v>
      </c>
      <c r="AV22" s="106">
        <f>IFERROR(SUM(I22:AU22)/SUM(I23:AU23),0)</f>
        <v>1</v>
      </c>
    </row>
    <row r="23" spans="1:60" s="3" customFormat="1" ht="50.1" customHeight="1" thickTop="1" thickBot="1" x14ac:dyDescent="0.3">
      <c r="A23" s="117"/>
      <c r="B23" s="118"/>
      <c r="C23" s="113"/>
      <c r="D23" s="114"/>
      <c r="E23" s="113"/>
      <c r="F23" s="115"/>
      <c r="G23" s="116"/>
      <c r="H23" s="27" t="str">
        <f>'PANEL DE CONTROL DISTRITAL'!H22</f>
        <v>Credenciales totales en SIIRFE disponibles para entrega</v>
      </c>
      <c r="I23" s="45">
        <v>2321</v>
      </c>
      <c r="J23" s="45">
        <v>1963</v>
      </c>
      <c r="K23" s="45">
        <v>1963</v>
      </c>
      <c r="L23" s="45">
        <v>1963</v>
      </c>
      <c r="M23" s="45">
        <v>1645</v>
      </c>
      <c r="N23" s="45">
        <v>1843</v>
      </c>
      <c r="O23" s="45">
        <v>2270</v>
      </c>
      <c r="P23" s="45">
        <v>2610</v>
      </c>
      <c r="Q23" s="45">
        <v>2214</v>
      </c>
      <c r="R23" s="45">
        <v>2188</v>
      </c>
      <c r="S23" s="45">
        <v>2155</v>
      </c>
      <c r="T23" s="45">
        <v>2039</v>
      </c>
      <c r="U23" s="45">
        <v>2000</v>
      </c>
      <c r="V23" s="45">
        <v>1212</v>
      </c>
      <c r="W23" s="45">
        <v>1221</v>
      </c>
      <c r="X23" s="45">
        <v>2295</v>
      </c>
      <c r="Y23" s="45">
        <v>2460</v>
      </c>
      <c r="Z23" s="45">
        <v>2139</v>
      </c>
      <c r="AA23" s="45">
        <v>2016</v>
      </c>
      <c r="AB23" s="45">
        <v>2670</v>
      </c>
      <c r="AC23" s="45">
        <v>2441</v>
      </c>
      <c r="AD23" s="45">
        <v>2119</v>
      </c>
      <c r="AE23" s="45">
        <v>1912</v>
      </c>
      <c r="AF23" s="45">
        <v>2045</v>
      </c>
      <c r="AG23" s="45">
        <v>2241</v>
      </c>
      <c r="AH23" s="45">
        <v>2206</v>
      </c>
      <c r="AI23" s="45">
        <v>2075</v>
      </c>
      <c r="AJ23" s="45">
        <v>2266</v>
      </c>
      <c r="AK23" s="45">
        <v>2174</v>
      </c>
      <c r="AL23" s="45">
        <v>1435</v>
      </c>
      <c r="AM23" s="45">
        <v>1073</v>
      </c>
      <c r="AN23" s="45">
        <v>873</v>
      </c>
      <c r="AO23" s="45">
        <v>3422</v>
      </c>
      <c r="AP23" s="45">
        <v>3252</v>
      </c>
      <c r="AQ23" s="45">
        <v>3115</v>
      </c>
      <c r="AR23" s="45">
        <v>2580</v>
      </c>
      <c r="AS23" s="45">
        <v>2408</v>
      </c>
      <c r="AT23" s="45">
        <v>2354</v>
      </c>
      <c r="AU23" s="45">
        <v>2308</v>
      </c>
      <c r="AV23" s="106"/>
    </row>
    <row r="24" spans="1:60" s="4" customFormat="1" ht="8.25" customHeight="1" thickTop="1" thickBot="1" x14ac:dyDescent="0.3">
      <c r="A24" s="117"/>
      <c r="B24" s="117"/>
      <c r="C24" s="117"/>
      <c r="D24" s="117"/>
      <c r="E24" s="117"/>
      <c r="F24" s="117"/>
      <c r="G24" s="117"/>
      <c r="H24" s="117"/>
      <c r="I24" s="117"/>
      <c r="J24" s="117"/>
      <c r="K24" s="117"/>
      <c r="L24" s="117"/>
      <c r="M24" s="117"/>
      <c r="N24" s="117"/>
      <c r="O24" s="117"/>
      <c r="P24" s="117"/>
      <c r="Q24" s="117"/>
      <c r="R24" s="117"/>
      <c r="S24" s="117"/>
      <c r="T24" s="117"/>
      <c r="U24" s="117"/>
      <c r="V24" s="117"/>
      <c r="W24" s="117"/>
      <c r="X24" s="117"/>
      <c r="Y24" s="117"/>
      <c r="Z24" s="117"/>
      <c r="AA24" s="117"/>
      <c r="AB24" s="117"/>
      <c r="AC24" s="117"/>
      <c r="AD24" s="117"/>
      <c r="AE24" s="117"/>
      <c r="AF24" s="117"/>
      <c r="AG24" s="117"/>
      <c r="AH24" s="117"/>
      <c r="AI24" s="117"/>
      <c r="AJ24" s="117"/>
      <c r="AK24" s="117"/>
      <c r="AL24" s="117"/>
      <c r="AM24" s="117"/>
      <c r="AN24" s="117"/>
      <c r="AO24" s="117"/>
      <c r="AP24" s="117"/>
      <c r="AQ24" s="117"/>
      <c r="AR24" s="117"/>
      <c r="AS24" s="117"/>
      <c r="AT24" s="117"/>
      <c r="AU24" s="117"/>
      <c r="AV24" s="117"/>
    </row>
    <row r="25" spans="1:60" ht="50.1" customHeight="1" thickTop="1" thickBot="1" x14ac:dyDescent="0.3">
      <c r="A25" s="117">
        <f>'PANEL DE CONTROL DISTRITAL'!A24</f>
        <v>6</v>
      </c>
      <c r="B25" s="118" t="str">
        <f>'PANEL DE CONTROL DISTRITAL'!B24</f>
        <v>ENTREGA</v>
      </c>
      <c r="C25" s="113" t="str">
        <f>'PANEL DE CONTROL DISTRITAL'!C24</f>
        <v>Operador de Equipo Tecnológico</v>
      </c>
      <c r="D25" s="114" t="str">
        <f>'PANEL DE CONTROL DISTRITAL'!D24</f>
        <v xml:space="preserve">Efectividad de entrega de CPV en MAC = </v>
      </c>
      <c r="E25" s="113" t="str">
        <f>'PANEL DE CONTROL DISTRITAL'!E24</f>
        <v>(Total de credenciales entregadas / Total de credenciales solicitadas) x 100</v>
      </c>
      <c r="F25" s="115" t="str">
        <f>'PANEL DE CONTROL DISTRITAL'!F24</f>
        <v>Semanal (remesa)</v>
      </c>
      <c r="G25" s="116">
        <f>'PANEL DE CONTROL DISTRITAL'!G24</f>
        <v>0.9</v>
      </c>
      <c r="H25" s="27" t="str">
        <f>'PANEL DE CONTROL DISTRITAL'!H24</f>
        <v xml:space="preserve">Total de credenciales entregadas </v>
      </c>
      <c r="I25" s="25">
        <v>238</v>
      </c>
      <c r="J25" s="25">
        <v>1203</v>
      </c>
      <c r="K25" s="25">
        <v>0</v>
      </c>
      <c r="L25" s="25">
        <v>0</v>
      </c>
      <c r="M25" s="25">
        <v>742</v>
      </c>
      <c r="N25" s="25">
        <v>795</v>
      </c>
      <c r="O25" s="25">
        <v>911</v>
      </c>
      <c r="P25" s="25">
        <v>956</v>
      </c>
      <c r="Q25" s="25">
        <v>1188</v>
      </c>
      <c r="R25" s="25">
        <v>1201</v>
      </c>
      <c r="S25" s="25">
        <v>1063</v>
      </c>
      <c r="T25" s="25">
        <v>1119</v>
      </c>
      <c r="U25" s="25">
        <v>1046</v>
      </c>
      <c r="V25" s="25">
        <v>964</v>
      </c>
      <c r="W25" s="25">
        <v>454</v>
      </c>
      <c r="X25" s="25">
        <v>857</v>
      </c>
      <c r="Y25" s="25">
        <v>989</v>
      </c>
      <c r="Z25" s="25">
        <v>700</v>
      </c>
      <c r="AA25" s="25">
        <v>1039</v>
      </c>
      <c r="AB25" s="25">
        <v>703</v>
      </c>
      <c r="AC25" s="25">
        <v>1186</v>
      </c>
      <c r="AD25" s="25">
        <v>866</v>
      </c>
      <c r="AE25" s="25">
        <v>993</v>
      </c>
      <c r="AF25" s="25">
        <v>815</v>
      </c>
      <c r="AG25" s="25">
        <v>829</v>
      </c>
      <c r="AH25" s="25">
        <v>1039</v>
      </c>
      <c r="AI25" s="25">
        <v>1000</v>
      </c>
      <c r="AJ25" s="25">
        <v>1024</v>
      </c>
      <c r="AK25" s="25">
        <v>1025</v>
      </c>
      <c r="AL25" s="25">
        <v>918</v>
      </c>
      <c r="AM25" s="25">
        <v>362</v>
      </c>
      <c r="AN25" s="25">
        <v>200</v>
      </c>
      <c r="AO25" s="25">
        <v>458</v>
      </c>
      <c r="AP25" s="25">
        <v>1204</v>
      </c>
      <c r="AQ25" s="25">
        <v>1575</v>
      </c>
      <c r="AR25" s="25">
        <v>1605</v>
      </c>
      <c r="AS25" s="25">
        <v>1197</v>
      </c>
      <c r="AT25" s="25">
        <v>1101</v>
      </c>
      <c r="AU25" s="25">
        <v>797</v>
      </c>
      <c r="AV25" s="106">
        <f>IFERROR(SUM(I25:AU25)/SUM(I26:AU26),0)</f>
        <v>1</v>
      </c>
    </row>
    <row r="26" spans="1:60" ht="50.1" customHeight="1" thickTop="1" thickBot="1" x14ac:dyDescent="0.3">
      <c r="A26" s="117"/>
      <c r="B26" s="118"/>
      <c r="C26" s="113"/>
      <c r="D26" s="114"/>
      <c r="E26" s="113"/>
      <c r="F26" s="115"/>
      <c r="G26" s="116"/>
      <c r="H26" s="27" t="str">
        <f>'PANEL DE CONTROL DISTRITAL'!H25</f>
        <v xml:space="preserve"> Total de credenciales solicitadas</v>
      </c>
      <c r="I26" s="45">
        <v>238</v>
      </c>
      <c r="J26" s="45">
        <v>1203</v>
      </c>
      <c r="K26" s="45">
        <v>0</v>
      </c>
      <c r="L26" s="45">
        <v>0</v>
      </c>
      <c r="M26" s="45">
        <v>742</v>
      </c>
      <c r="N26" s="45">
        <v>795</v>
      </c>
      <c r="O26" s="45">
        <v>911</v>
      </c>
      <c r="P26" s="45">
        <v>956</v>
      </c>
      <c r="Q26" s="45">
        <v>1188</v>
      </c>
      <c r="R26" s="45">
        <v>1201</v>
      </c>
      <c r="S26" s="45">
        <v>1063</v>
      </c>
      <c r="T26" s="45">
        <v>1119</v>
      </c>
      <c r="U26" s="45">
        <v>1046</v>
      </c>
      <c r="V26" s="45">
        <v>964</v>
      </c>
      <c r="W26" s="45">
        <v>454</v>
      </c>
      <c r="X26" s="45">
        <v>857</v>
      </c>
      <c r="Y26" s="45">
        <v>989</v>
      </c>
      <c r="Z26" s="45">
        <v>700</v>
      </c>
      <c r="AA26" s="45">
        <v>1039</v>
      </c>
      <c r="AB26" s="45">
        <v>703</v>
      </c>
      <c r="AC26" s="45">
        <v>1186</v>
      </c>
      <c r="AD26" s="45">
        <v>866</v>
      </c>
      <c r="AE26" s="45">
        <v>993</v>
      </c>
      <c r="AF26" s="45">
        <v>815</v>
      </c>
      <c r="AG26" s="45">
        <v>829</v>
      </c>
      <c r="AH26" s="45">
        <v>1039</v>
      </c>
      <c r="AI26" s="45">
        <v>1000</v>
      </c>
      <c r="AJ26" s="45">
        <v>1024</v>
      </c>
      <c r="AK26" s="45">
        <v>1025</v>
      </c>
      <c r="AL26" s="45">
        <v>918</v>
      </c>
      <c r="AM26" s="45">
        <v>362</v>
      </c>
      <c r="AN26" s="45">
        <v>200</v>
      </c>
      <c r="AO26" s="45">
        <v>458</v>
      </c>
      <c r="AP26" s="45">
        <v>1204</v>
      </c>
      <c r="AQ26" s="45">
        <v>1575</v>
      </c>
      <c r="AR26" s="45">
        <v>1605</v>
      </c>
      <c r="AS26" s="45">
        <v>1197</v>
      </c>
      <c r="AT26" s="45">
        <v>1101</v>
      </c>
      <c r="AU26" s="45">
        <v>797</v>
      </c>
      <c r="AV26" s="106"/>
    </row>
    <row r="27" spans="1:60" ht="15.75" customHeight="1" thickTop="1" x14ac:dyDescent="0.25">
      <c r="B27" s="1" t="s">
        <v>33</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c r="AV27" s="14"/>
    </row>
    <row r="28" spans="1:60" ht="15.75" customHeight="1" x14ac:dyDescent="0.25">
      <c r="H28" s="59"/>
    </row>
    <row r="29" spans="1:60" ht="15.75" customHeight="1" x14ac:dyDescent="0.25">
      <c r="H29" s="59"/>
      <c r="I29" s="107" t="s">
        <v>32</v>
      </c>
      <c r="J29" s="107"/>
      <c r="K29" s="107"/>
      <c r="L29" s="107"/>
    </row>
    <row r="30" spans="1:60" ht="15.75" customHeight="1" x14ac:dyDescent="0.25">
      <c r="H30" s="59"/>
      <c r="I30" s="28"/>
      <c r="J30" s="29" t="s">
        <v>30</v>
      </c>
      <c r="K30" s="29"/>
      <c r="L30" s="29"/>
    </row>
    <row r="31" spans="1:60" ht="39" customHeight="1" x14ac:dyDescent="0.25">
      <c r="H31" s="59"/>
      <c r="I31" s="30"/>
      <c r="J31" s="29" t="s">
        <v>31</v>
      </c>
      <c r="K31" s="29"/>
      <c r="L31" s="29"/>
    </row>
    <row r="32" spans="1:60" ht="30" customHeight="1" x14ac:dyDescent="0.25">
      <c r="H32" s="59"/>
      <c r="I32" s="31"/>
      <c r="J32" s="29" t="s">
        <v>23</v>
      </c>
      <c r="K32" s="29"/>
      <c r="L32" s="29"/>
    </row>
    <row r="33" spans="2:13" ht="30" customHeight="1" thickBot="1" x14ac:dyDescent="0.3">
      <c r="H33" s="59"/>
      <c r="I33" s="29"/>
      <c r="J33" s="29"/>
      <c r="K33" s="29"/>
      <c r="L33" s="29"/>
    </row>
    <row r="34" spans="2:13" ht="30" customHeight="1" thickTop="1" thickBot="1" x14ac:dyDescent="0.3">
      <c r="B34" s="108" t="s">
        <v>27</v>
      </c>
      <c r="C34" s="108"/>
      <c r="D34" s="108"/>
      <c r="E34" s="108"/>
      <c r="F34" s="108"/>
      <c r="G34" s="108"/>
      <c r="H34" s="108"/>
      <c r="I34" s="108"/>
      <c r="J34" s="108"/>
      <c r="K34" s="108"/>
      <c r="L34" s="108"/>
      <c r="M34" s="109"/>
    </row>
    <row r="35" spans="2:13" ht="30" customHeight="1" thickTop="1" thickBot="1" x14ac:dyDescent="0.3">
      <c r="B35" s="110" t="s">
        <v>28</v>
      </c>
      <c r="C35" s="110"/>
      <c r="D35" s="110"/>
      <c r="E35" s="110"/>
      <c r="F35" s="110"/>
      <c r="G35" s="111"/>
      <c r="H35" s="112" t="s">
        <v>29</v>
      </c>
      <c r="I35" s="110"/>
      <c r="J35" s="110"/>
      <c r="K35" s="110"/>
      <c r="L35" s="110"/>
      <c r="M35" s="111"/>
    </row>
    <row r="36" spans="2:13" ht="30" customHeight="1" thickTop="1" x14ac:dyDescent="0.25">
      <c r="B36" s="100"/>
      <c r="C36" s="101"/>
      <c r="D36" s="101"/>
      <c r="E36" s="101"/>
      <c r="F36" s="101"/>
      <c r="G36" s="102"/>
      <c r="H36" s="100"/>
      <c r="I36" s="101"/>
      <c r="J36" s="101"/>
      <c r="K36" s="101"/>
      <c r="L36" s="101"/>
      <c r="M36" s="102"/>
    </row>
    <row r="37" spans="2:13" ht="30" customHeight="1" thickBot="1" x14ac:dyDescent="0.3">
      <c r="B37" s="103"/>
      <c r="C37" s="104"/>
      <c r="D37" s="104"/>
      <c r="E37" s="104"/>
      <c r="F37" s="104"/>
      <c r="G37" s="105"/>
      <c r="H37" s="103"/>
      <c r="I37" s="104"/>
      <c r="J37" s="104"/>
      <c r="K37" s="104"/>
      <c r="L37" s="104"/>
      <c r="M37" s="105"/>
    </row>
    <row r="38" spans="2:13" ht="30" customHeight="1" thickTop="1" x14ac:dyDescent="0.25"/>
  </sheetData>
  <mergeCells count="71">
    <mergeCell ref="G25:G26"/>
    <mergeCell ref="AV25:AV26"/>
    <mergeCell ref="A24:AV24"/>
    <mergeCell ref="A25:A26"/>
    <mergeCell ref="B25:B26"/>
    <mergeCell ref="C25:C26"/>
    <mergeCell ref="D25:D26"/>
    <mergeCell ref="E25:E26"/>
    <mergeCell ref="F25:F26"/>
    <mergeCell ref="E22:E23"/>
    <mergeCell ref="F19:F20"/>
    <mergeCell ref="G19:G20"/>
    <mergeCell ref="AV19:AV20"/>
    <mergeCell ref="A19:A20"/>
    <mergeCell ref="B19:B20"/>
    <mergeCell ref="C19:C20"/>
    <mergeCell ref="D19:D20"/>
    <mergeCell ref="E19:E20"/>
    <mergeCell ref="F22:F23"/>
    <mergeCell ref="G22:G23"/>
    <mergeCell ref="AV22:AV23"/>
    <mergeCell ref="A22:A23"/>
    <mergeCell ref="B22:B23"/>
    <mergeCell ref="C22:C23"/>
    <mergeCell ref="D22:D23"/>
    <mergeCell ref="F16:F17"/>
    <mergeCell ref="G16:G17"/>
    <mergeCell ref="AV16:AV17"/>
    <mergeCell ref="A18:AV18"/>
    <mergeCell ref="A16:A17"/>
    <mergeCell ref="B16:B17"/>
    <mergeCell ref="C16:C17"/>
    <mergeCell ref="D16:D17"/>
    <mergeCell ref="E16:E17"/>
    <mergeCell ref="F13:F14"/>
    <mergeCell ref="G13:G14"/>
    <mergeCell ref="AV13:AV14"/>
    <mergeCell ref="A15:AV15"/>
    <mergeCell ref="A13:A14"/>
    <mergeCell ref="B13:B14"/>
    <mergeCell ref="C13:C14"/>
    <mergeCell ref="D13:D14"/>
    <mergeCell ref="E13:E14"/>
    <mergeCell ref="A12:AV12"/>
    <mergeCell ref="A10:A11"/>
    <mergeCell ref="B10:B11"/>
    <mergeCell ref="C10:C11"/>
    <mergeCell ref="D10:D11"/>
    <mergeCell ref="E10:E11"/>
    <mergeCell ref="A1:AV1"/>
    <mergeCell ref="F2:G2"/>
    <mergeCell ref="A4:AV4"/>
    <mergeCell ref="A5:AV5"/>
    <mergeCell ref="F10:F11"/>
    <mergeCell ref="G10:G11"/>
    <mergeCell ref="AV10:AV11"/>
    <mergeCell ref="A6:A9"/>
    <mergeCell ref="B6:H6"/>
    <mergeCell ref="I6:AU6"/>
    <mergeCell ref="AV6:AV9"/>
    <mergeCell ref="B7:D7"/>
    <mergeCell ref="E7:H7"/>
    <mergeCell ref="I7:AU7"/>
    <mergeCell ref="B8:AU8"/>
    <mergeCell ref="AS2:AV2"/>
    <mergeCell ref="I29:L29"/>
    <mergeCell ref="B34:M34"/>
    <mergeCell ref="B35:G35"/>
    <mergeCell ref="H35:M35"/>
    <mergeCell ref="B36:G37"/>
    <mergeCell ref="H36:M37"/>
  </mergeCells>
  <conditionalFormatting sqref="I21:AU21">
    <cfRule type="colorScale" priority="39">
      <colorScale>
        <cfvo type="min"/>
        <cfvo type="percentile" val="50"/>
        <cfvo type="max"/>
        <color rgb="FFE98BD7"/>
        <color rgb="FFD5007F"/>
        <color rgb="FF950054"/>
      </colorScale>
    </cfRule>
  </conditionalFormatting>
  <conditionalFormatting sqref="AV10">
    <cfRule type="cellIs" dxfId="441" priority="18" operator="greaterThan">
      <formula>95%</formula>
    </cfRule>
    <cfRule type="cellIs" dxfId="440" priority="19" operator="greaterThanOrEqual">
      <formula>90%</formula>
    </cfRule>
    <cfRule type="cellIs" dxfId="439" priority="20" operator="lessThan">
      <formula>89.99%</formula>
    </cfRule>
  </conditionalFormatting>
  <conditionalFormatting sqref="AV13">
    <cfRule type="cellIs" dxfId="438" priority="15" operator="greaterThan">
      <formula>95%</formula>
    </cfRule>
    <cfRule type="cellIs" dxfId="437" priority="16" operator="greaterThanOrEqual">
      <formula>90%</formula>
    </cfRule>
    <cfRule type="cellIs" dxfId="436" priority="17" operator="lessThan">
      <formula>89.99%</formula>
    </cfRule>
  </conditionalFormatting>
  <conditionalFormatting sqref="AV16">
    <cfRule type="cellIs" dxfId="435" priority="12" operator="greaterThan">
      <formula>95%</formula>
    </cfRule>
    <cfRule type="cellIs" dxfId="434" priority="13" operator="greaterThanOrEqual">
      <formula>90%</formula>
    </cfRule>
    <cfRule type="cellIs" dxfId="433" priority="14" operator="lessThan">
      <formula>89.99%</formula>
    </cfRule>
  </conditionalFormatting>
  <conditionalFormatting sqref="AV19">
    <cfRule type="cellIs" dxfId="432" priority="9" operator="greaterThan">
      <formula>95%</formula>
    </cfRule>
    <cfRule type="cellIs" dxfId="431" priority="10" operator="greaterThanOrEqual">
      <formula>90%</formula>
    </cfRule>
    <cfRule type="cellIs" dxfId="430" priority="11" operator="lessThan">
      <formula>89.99%</formula>
    </cfRule>
  </conditionalFormatting>
  <conditionalFormatting sqref="AV25">
    <cfRule type="cellIs" dxfId="429" priority="3" operator="greaterThan">
      <formula>95%</formula>
    </cfRule>
    <cfRule type="cellIs" dxfId="428" priority="4" operator="greaterThanOrEqual">
      <formula>90%</formula>
    </cfRule>
    <cfRule type="cellIs" dxfId="427" priority="5" operator="lessThan">
      <formula>89.99%</formula>
    </cfRule>
  </conditionalFormatting>
  <conditionalFormatting sqref="AV22">
    <cfRule type="cellIs" dxfId="426" priority="1" operator="greaterThanOrEqual">
      <formula>100%</formula>
    </cfRule>
    <cfRule type="cellIs" dxfId="425" priority="2" operator="lessThan">
      <formula>99.99%</formula>
    </cfRule>
  </conditionalFormatting>
  <dataValidations count="1">
    <dataValidation showDropDown="1" showInputMessage="1" showErrorMessage="1" sqref="C21 G19:G23 G10:G11 G16:G17 G13:G14 G25:G26" xr:uid="{AD030CE9-2A53-4D86-ACDF-9850F6F5E946}"/>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FF0000"/>
  </sheetPr>
  <dimension ref="A1:BH38"/>
  <sheetViews>
    <sheetView showGridLines="0" topLeftCell="AF14" zoomScale="86" zoomScaleNormal="86" workbookViewId="0">
      <selection activeCell="I25" sqref="I25:AU26"/>
    </sheetView>
  </sheetViews>
  <sheetFormatPr baseColWidth="10" defaultColWidth="11.44140625" defaultRowHeight="30" customHeight="1" x14ac:dyDescent="0.25"/>
  <cols>
    <col min="1" max="1" width="10.5546875" style="1" bestFit="1" customWidth="1"/>
    <col min="2" max="2" width="19.109375" style="1" bestFit="1" customWidth="1"/>
    <col min="3" max="3" width="19.109375" style="1" customWidth="1"/>
    <col min="4" max="4" width="14.33203125" style="1" customWidth="1"/>
    <col min="5" max="5" width="21" style="1" customWidth="1"/>
    <col min="6" max="6" width="12.88671875" style="1" customWidth="1"/>
    <col min="7" max="7" width="10.33203125" style="1" bestFit="1" customWidth="1"/>
    <col min="8" max="8" width="14.5546875" style="1" customWidth="1"/>
    <col min="9" max="47" width="10.6640625" style="1" customWidth="1"/>
    <col min="48" max="48" width="22.6640625" style="1" customWidth="1"/>
    <col min="49" max="16384" width="11.44140625" style="1"/>
  </cols>
  <sheetData>
    <row r="1" spans="1:60" ht="40.5" customHeight="1" x14ac:dyDescent="0.25">
      <c r="A1" s="96" t="str">
        <f>'PANEL DE CONTROL DISTRITAL'!A1:Q1</f>
        <v>INSTITUTO NACIONAL ELECTORAL
SISTEMA DE GESTIÓN DE LA CALIDAD
CIUDAD DE MÉXICO</v>
      </c>
      <c r="B1" s="96"/>
      <c r="C1" s="96"/>
      <c r="D1" s="96"/>
      <c r="E1" s="96"/>
      <c r="F1" s="96"/>
      <c r="G1" s="96"/>
      <c r="H1" s="96"/>
      <c r="I1" s="96"/>
      <c r="J1" s="96"/>
      <c r="K1" s="96"/>
      <c r="L1" s="96"/>
      <c r="M1" s="96"/>
      <c r="N1" s="96"/>
      <c r="O1" s="96"/>
      <c r="P1" s="96"/>
      <c r="Q1" s="96"/>
      <c r="R1" s="96"/>
      <c r="S1" s="96"/>
      <c r="T1" s="96"/>
      <c r="U1" s="96"/>
      <c r="V1" s="96"/>
      <c r="W1" s="96"/>
      <c r="X1" s="96"/>
      <c r="Y1" s="96"/>
      <c r="Z1" s="96"/>
      <c r="AA1" s="96"/>
      <c r="AB1" s="96"/>
      <c r="AC1" s="96"/>
      <c r="AD1" s="96"/>
      <c r="AE1" s="96"/>
      <c r="AF1" s="96"/>
      <c r="AG1" s="96"/>
      <c r="AH1" s="96"/>
      <c r="AI1" s="96"/>
      <c r="AJ1" s="96"/>
      <c r="AK1" s="96"/>
      <c r="AL1" s="96"/>
      <c r="AM1" s="96"/>
      <c r="AN1" s="96"/>
      <c r="AO1" s="96"/>
      <c r="AP1" s="96"/>
      <c r="AQ1" s="96"/>
      <c r="AR1" s="96"/>
      <c r="AS1" s="96"/>
      <c r="AT1" s="96"/>
      <c r="AU1" s="96"/>
      <c r="AV1" s="96"/>
    </row>
    <row r="2" spans="1:60" ht="33.75" customHeight="1" x14ac:dyDescent="0.25">
      <c r="A2" s="12"/>
      <c r="B2" s="12"/>
      <c r="C2" s="12"/>
      <c r="D2" s="9" t="s">
        <v>24</v>
      </c>
      <c r="E2" s="9">
        <v>4</v>
      </c>
      <c r="F2" s="98" t="s">
        <v>25</v>
      </c>
      <c r="G2" s="98"/>
      <c r="H2" s="22">
        <v>90451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119" t="str">
        <f>'PANEL DE CONTROL DISTRITAL'!M2</f>
        <v>Fecha de corte 31/08/2023</v>
      </c>
      <c r="AT2" s="119"/>
      <c r="AU2" s="119"/>
      <c r="AV2" s="119"/>
      <c r="AW2" s="17"/>
    </row>
    <row r="3" spans="1:60"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row>
    <row r="4" spans="1:60" ht="30" customHeight="1" thickTop="1" thickBot="1" x14ac:dyDescent="0.3">
      <c r="A4" s="123" t="s">
        <v>26</v>
      </c>
      <c r="B4" s="124"/>
      <c r="C4" s="124"/>
      <c r="D4" s="124"/>
      <c r="E4" s="124"/>
      <c r="F4" s="124"/>
      <c r="G4" s="124"/>
      <c r="H4" s="124"/>
      <c r="I4" s="124"/>
      <c r="J4" s="124"/>
      <c r="K4" s="124"/>
      <c r="L4" s="124"/>
      <c r="M4" s="124"/>
      <c r="N4" s="124"/>
      <c r="O4" s="124"/>
      <c r="P4" s="124"/>
      <c r="Q4" s="124"/>
      <c r="R4" s="124"/>
      <c r="S4" s="124"/>
      <c r="T4" s="124"/>
      <c r="U4" s="124"/>
      <c r="V4" s="124"/>
      <c r="W4" s="124"/>
      <c r="X4" s="124"/>
      <c r="Y4" s="124"/>
      <c r="Z4" s="124"/>
      <c r="AA4" s="124"/>
      <c r="AB4" s="124"/>
      <c r="AC4" s="124"/>
      <c r="AD4" s="124"/>
      <c r="AE4" s="124"/>
      <c r="AF4" s="124"/>
      <c r="AG4" s="124"/>
      <c r="AH4" s="124"/>
      <c r="AI4" s="124"/>
      <c r="AJ4" s="124"/>
      <c r="AK4" s="124"/>
      <c r="AL4" s="124"/>
      <c r="AM4" s="124"/>
      <c r="AN4" s="124"/>
      <c r="AO4" s="124"/>
      <c r="AP4" s="124"/>
      <c r="AQ4" s="124"/>
      <c r="AR4" s="124"/>
      <c r="AS4" s="124"/>
      <c r="AT4" s="124"/>
      <c r="AU4" s="124"/>
      <c r="AV4" s="125"/>
      <c r="AX4" s="20"/>
    </row>
    <row r="5" spans="1:60" ht="5.25" customHeight="1" thickTop="1" thickBot="1" x14ac:dyDescent="0.3">
      <c r="A5" s="126"/>
      <c r="B5" s="127"/>
      <c r="C5" s="127"/>
      <c r="D5" s="127"/>
      <c r="E5" s="127"/>
      <c r="F5" s="127"/>
      <c r="G5" s="127"/>
      <c r="H5" s="127"/>
      <c r="I5" s="127"/>
      <c r="J5" s="127"/>
      <c r="K5" s="127"/>
      <c r="L5" s="127"/>
      <c r="M5" s="127"/>
      <c r="N5" s="127"/>
      <c r="O5" s="127"/>
      <c r="P5" s="127"/>
      <c r="Q5" s="127"/>
      <c r="R5" s="127"/>
      <c r="S5" s="127"/>
      <c r="T5" s="127"/>
      <c r="U5" s="127"/>
      <c r="V5" s="127"/>
      <c r="W5" s="127"/>
      <c r="X5" s="127"/>
      <c r="Y5" s="127"/>
      <c r="Z5" s="127"/>
      <c r="AA5" s="127"/>
      <c r="AB5" s="127"/>
      <c r="AC5" s="127"/>
      <c r="AD5" s="127"/>
      <c r="AE5" s="127"/>
      <c r="AF5" s="127"/>
      <c r="AG5" s="127"/>
      <c r="AH5" s="127"/>
      <c r="AI5" s="127"/>
      <c r="AJ5" s="127"/>
      <c r="AK5" s="127"/>
      <c r="AL5" s="127"/>
      <c r="AM5" s="127"/>
      <c r="AN5" s="127"/>
      <c r="AO5" s="127"/>
      <c r="AP5" s="127"/>
      <c r="AQ5" s="127"/>
      <c r="AR5" s="127"/>
      <c r="AS5" s="127"/>
      <c r="AT5" s="127"/>
      <c r="AU5" s="127"/>
      <c r="AV5" s="128"/>
    </row>
    <row r="6" spans="1:60" ht="18" customHeight="1" thickTop="1" thickBot="1" x14ac:dyDescent="0.3">
      <c r="A6" s="120" t="str">
        <f>'PANEL DE CONTROL DISTRITAL'!A6</f>
        <v>Número</v>
      </c>
      <c r="B6" s="121" t="str">
        <f>'PANEL DE CONTROL DISTRITAL'!B6</f>
        <v xml:space="preserve">PROCESOS SUSTANTIVOS E INDICADORES </v>
      </c>
      <c r="C6" s="121"/>
      <c r="D6" s="121"/>
      <c r="E6" s="121"/>
      <c r="F6" s="121"/>
      <c r="G6" s="121"/>
      <c r="H6" s="121"/>
      <c r="I6" s="129" t="s">
        <v>21</v>
      </c>
      <c r="J6" s="130"/>
      <c r="K6" s="130"/>
      <c r="L6" s="130"/>
      <c r="M6" s="130"/>
      <c r="N6" s="130"/>
      <c r="O6" s="130"/>
      <c r="P6" s="130"/>
      <c r="Q6" s="130"/>
      <c r="R6" s="130"/>
      <c r="S6" s="130"/>
      <c r="T6" s="130"/>
      <c r="U6" s="130"/>
      <c r="V6" s="130"/>
      <c r="W6" s="130"/>
      <c r="X6" s="130"/>
      <c r="Y6" s="130"/>
      <c r="Z6" s="130"/>
      <c r="AA6" s="130"/>
      <c r="AB6" s="130"/>
      <c r="AC6" s="130"/>
      <c r="AD6" s="130"/>
      <c r="AE6" s="130"/>
      <c r="AF6" s="130"/>
      <c r="AG6" s="130"/>
      <c r="AH6" s="130"/>
      <c r="AI6" s="130"/>
      <c r="AJ6" s="130"/>
      <c r="AK6" s="130"/>
      <c r="AL6" s="130"/>
      <c r="AM6" s="130"/>
      <c r="AN6" s="130"/>
      <c r="AO6" s="130"/>
      <c r="AP6" s="130"/>
      <c r="AQ6" s="130"/>
      <c r="AR6" s="130"/>
      <c r="AS6" s="130"/>
      <c r="AT6" s="130"/>
      <c r="AU6" s="130"/>
      <c r="AV6" s="122" t="s">
        <v>7</v>
      </c>
    </row>
    <row r="7" spans="1:60" ht="17.25" customHeight="1" thickTop="1" thickBot="1" x14ac:dyDescent="0.3">
      <c r="A7" s="120"/>
      <c r="B7" s="121" t="str">
        <f>'PANEL DE CONTROL DISTRITAL'!B7</f>
        <v>DESCRIPCIÓN</v>
      </c>
      <c r="C7" s="121"/>
      <c r="D7" s="121"/>
      <c r="E7" s="121" t="str">
        <f>'PANEL DE CONTROL DISTRITAL'!E7</f>
        <v>MEDICIÓN</v>
      </c>
      <c r="F7" s="121"/>
      <c r="G7" s="121"/>
      <c r="H7" s="121"/>
      <c r="I7" s="131" t="str">
        <f>'PANEL DE CONTROL DISTRITAL'!A5</f>
        <v>CAMPAÑA ANUAL PERMANENTE 2022-2023</v>
      </c>
      <c r="J7" s="132"/>
      <c r="K7" s="132"/>
      <c r="L7" s="132"/>
      <c r="M7" s="132"/>
      <c r="N7" s="132"/>
      <c r="O7" s="132"/>
      <c r="P7" s="132"/>
      <c r="Q7" s="132"/>
      <c r="R7" s="132"/>
      <c r="S7" s="132"/>
      <c r="T7" s="132"/>
      <c r="U7" s="132"/>
      <c r="V7" s="132"/>
      <c r="W7" s="132"/>
      <c r="X7" s="132"/>
      <c r="Y7" s="132"/>
      <c r="Z7" s="132"/>
      <c r="AA7" s="132"/>
      <c r="AB7" s="132"/>
      <c r="AC7" s="132"/>
      <c r="AD7" s="132"/>
      <c r="AE7" s="132"/>
      <c r="AF7" s="132"/>
      <c r="AG7" s="132"/>
      <c r="AH7" s="132"/>
      <c r="AI7" s="132"/>
      <c r="AJ7" s="132"/>
      <c r="AK7" s="132"/>
      <c r="AL7" s="132"/>
      <c r="AM7" s="132"/>
      <c r="AN7" s="132"/>
      <c r="AO7" s="132"/>
      <c r="AP7" s="132"/>
      <c r="AQ7" s="132"/>
      <c r="AR7" s="132"/>
      <c r="AS7" s="132"/>
      <c r="AT7" s="132"/>
      <c r="AU7" s="132"/>
      <c r="AV7" s="122"/>
    </row>
    <row r="8" spans="1:60" ht="5.25" customHeight="1" thickTop="1" thickBot="1" x14ac:dyDescent="0.3">
      <c r="A8" s="120"/>
      <c r="B8" s="133"/>
      <c r="C8" s="134"/>
      <c r="D8" s="134"/>
      <c r="E8" s="134"/>
      <c r="F8" s="134"/>
      <c r="G8" s="134"/>
      <c r="H8" s="134"/>
      <c r="I8" s="134"/>
      <c r="J8" s="134"/>
      <c r="K8" s="134"/>
      <c r="L8" s="134"/>
      <c r="M8" s="134"/>
      <c r="N8" s="134"/>
      <c r="O8" s="134"/>
      <c r="P8" s="134"/>
      <c r="Q8" s="134"/>
      <c r="R8" s="134"/>
      <c r="S8" s="134"/>
      <c r="T8" s="134"/>
      <c r="U8" s="134"/>
      <c r="V8" s="134"/>
      <c r="W8" s="134"/>
      <c r="X8" s="134"/>
      <c r="Y8" s="134"/>
      <c r="Z8" s="134"/>
      <c r="AA8" s="134"/>
      <c r="AB8" s="134"/>
      <c r="AC8" s="134"/>
      <c r="AD8" s="134"/>
      <c r="AE8" s="134"/>
      <c r="AF8" s="134"/>
      <c r="AG8" s="134"/>
      <c r="AH8" s="134"/>
      <c r="AI8" s="134"/>
      <c r="AJ8" s="134"/>
      <c r="AK8" s="134"/>
      <c r="AL8" s="134"/>
      <c r="AM8" s="134"/>
      <c r="AN8" s="134"/>
      <c r="AO8" s="134"/>
      <c r="AP8" s="134"/>
      <c r="AQ8" s="134"/>
      <c r="AR8" s="134"/>
      <c r="AS8" s="134"/>
      <c r="AT8" s="134"/>
      <c r="AU8" s="134"/>
      <c r="AV8" s="122"/>
    </row>
    <row r="9" spans="1:60" s="2" customFormat="1" ht="29.25" customHeight="1" thickTop="1" thickBot="1" x14ac:dyDescent="0.3">
      <c r="A9" s="120"/>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'090151'!I9</f>
        <v>2022-53</v>
      </c>
      <c r="J9" s="33" t="str">
        <f>'090151'!J9</f>
        <v>2022-54</v>
      </c>
      <c r="K9" s="33" t="str">
        <f>'090151'!K9</f>
        <v>2022-55</v>
      </c>
      <c r="L9" s="33" t="str">
        <f>'090151'!L9</f>
        <v>2023-01</v>
      </c>
      <c r="M9" s="33" t="str">
        <f>'090151'!M9</f>
        <v>2023-02</v>
      </c>
      <c r="N9" s="33" t="str">
        <f>'090151'!N9</f>
        <v>2023-03</v>
      </c>
      <c r="O9" s="33" t="str">
        <f>'090151'!O9</f>
        <v>2023-04</v>
      </c>
      <c r="P9" s="33" t="str">
        <f>'090151'!P9</f>
        <v>2023-05</v>
      </c>
      <c r="Q9" s="33" t="str">
        <f>'090151'!Q9</f>
        <v>2023-06</v>
      </c>
      <c r="R9" s="33" t="str">
        <f>'090151'!R9</f>
        <v>2023-07</v>
      </c>
      <c r="S9" s="33" t="str">
        <f>'090151'!S9</f>
        <v>2023-08</v>
      </c>
      <c r="T9" s="33" t="str">
        <f>'090151'!T9</f>
        <v>2023-09</v>
      </c>
      <c r="U9" s="33" t="str">
        <f>'090151'!U9</f>
        <v>2023-10</v>
      </c>
      <c r="V9" s="33" t="str">
        <f>'090151'!V9</f>
        <v>2023-11</v>
      </c>
      <c r="W9" s="33" t="str">
        <f>'090151'!W9</f>
        <v>2023-12</v>
      </c>
      <c r="X9" s="33" t="str">
        <f>'090151'!X9</f>
        <v>2023-13</v>
      </c>
      <c r="Y9" s="33" t="str">
        <f>'090151'!Y9</f>
        <v>2023-14</v>
      </c>
      <c r="Z9" s="33" t="str">
        <f>'090151'!Z9</f>
        <v>2023-15</v>
      </c>
      <c r="AA9" s="33" t="str">
        <f>'090151'!AA9</f>
        <v>2023-16</v>
      </c>
      <c r="AB9" s="33" t="str">
        <f>'090151'!AB9</f>
        <v>2023-17</v>
      </c>
      <c r="AC9" s="33" t="str">
        <f>'090151'!AC9</f>
        <v>2023-18</v>
      </c>
      <c r="AD9" s="33" t="str">
        <f>'090151'!AD9</f>
        <v>2023-19</v>
      </c>
      <c r="AE9" s="33" t="str">
        <f>'090151'!AE9</f>
        <v>2023-20</v>
      </c>
      <c r="AF9" s="33" t="str">
        <f>'090151'!AF9</f>
        <v>2023-21</v>
      </c>
      <c r="AG9" s="33" t="str">
        <f>'090151'!AG9</f>
        <v>2023-22</v>
      </c>
      <c r="AH9" s="33" t="str">
        <f>'090151'!AH9</f>
        <v>2023-23</v>
      </c>
      <c r="AI9" s="33" t="str">
        <f>'090151'!AI9</f>
        <v>2023-24</v>
      </c>
      <c r="AJ9" s="33" t="str">
        <f>'090151'!AJ9</f>
        <v>2023-25</v>
      </c>
      <c r="AK9" s="33" t="str">
        <f>'090151'!AK9</f>
        <v>2023-26</v>
      </c>
      <c r="AL9" s="33" t="str">
        <f>'090151'!AL9</f>
        <v>2023-27</v>
      </c>
      <c r="AM9" s="33" t="str">
        <f>'090151'!AM9</f>
        <v>2023-28</v>
      </c>
      <c r="AN9" s="33" t="str">
        <f>'090151'!AN9</f>
        <v>2023-29</v>
      </c>
      <c r="AO9" s="33" t="str">
        <f>'090151'!AO9</f>
        <v>2023-30</v>
      </c>
      <c r="AP9" s="33" t="str">
        <f>'090151'!AP9</f>
        <v>2023-31</v>
      </c>
      <c r="AQ9" s="33" t="str">
        <f>'090151'!AQ9</f>
        <v>2023-32</v>
      </c>
      <c r="AR9" s="33" t="str">
        <f>'090151'!AR9</f>
        <v>2023-33</v>
      </c>
      <c r="AS9" s="33" t="str">
        <f>'090151'!AS9</f>
        <v>2023-34</v>
      </c>
      <c r="AT9" s="33" t="str">
        <f>'090151'!AT9</f>
        <v>2023-35</v>
      </c>
      <c r="AU9" s="33" t="str">
        <f>'090151'!AU9</f>
        <v>2023-36</v>
      </c>
      <c r="AV9" s="122"/>
    </row>
    <row r="10" spans="1:60" s="2" customFormat="1" ht="50.1" customHeight="1" thickTop="1" thickBot="1" x14ac:dyDescent="0.3">
      <c r="A10" s="117">
        <f>'PANEL DE CONTROL DISTRITAL'!A9</f>
        <v>1</v>
      </c>
      <c r="B10" s="118" t="str">
        <f>'PANEL DE CONTROL DISTRITAL'!B9</f>
        <v>ENTREVISTA</v>
      </c>
      <c r="C10" s="113" t="str">
        <f>'PANEL DE CONTROL DISTRITAL'!C9</f>
        <v xml:space="preserve"> Auxiliar de Atención Ciudadana</v>
      </c>
      <c r="D10" s="114" t="str">
        <f>'PANEL DE CONTROL DISTRITAL'!D9</f>
        <v>Efectividad de la entrevista =</v>
      </c>
      <c r="E10" s="113" t="str">
        <f>'PANEL DE CONTROL DISTRITAL'!E9</f>
        <v>(Número de trámites aplicados / (Número de fichas requisitadas - Notificaciones de improcedencia de trámite)) x 100</v>
      </c>
      <c r="F10" s="115" t="str">
        <f>'PANEL DE CONTROL DISTRITAL'!F9</f>
        <v>Semanal (remesa)</v>
      </c>
      <c r="G10" s="116">
        <f>'PANEL DE CONTROL DISTRITAL'!G9</f>
        <v>0.9</v>
      </c>
      <c r="H10" s="27" t="str">
        <f>'PANEL DE CONTROL DISTRITAL'!H9</f>
        <v>Número de trámites aplicados</v>
      </c>
      <c r="I10" s="25">
        <v>385</v>
      </c>
      <c r="J10" s="25">
        <v>1498</v>
      </c>
      <c r="K10" s="25">
        <v>0</v>
      </c>
      <c r="L10" s="25">
        <v>0</v>
      </c>
      <c r="M10" s="25">
        <v>1451</v>
      </c>
      <c r="N10" s="25">
        <v>2325</v>
      </c>
      <c r="O10" s="25">
        <v>2158</v>
      </c>
      <c r="P10" s="25">
        <v>2190</v>
      </c>
      <c r="Q10" s="25">
        <v>2068</v>
      </c>
      <c r="R10" s="25">
        <v>1700</v>
      </c>
      <c r="S10" s="25">
        <v>1961</v>
      </c>
      <c r="T10" s="25">
        <v>2070</v>
      </c>
      <c r="U10" s="25">
        <v>1981</v>
      </c>
      <c r="V10" s="25">
        <v>1704</v>
      </c>
      <c r="W10" s="25">
        <v>1906</v>
      </c>
      <c r="X10" s="25">
        <v>1589</v>
      </c>
      <c r="Y10" s="25">
        <v>1898</v>
      </c>
      <c r="Z10" s="25">
        <v>1399</v>
      </c>
      <c r="AA10" s="25">
        <v>2001</v>
      </c>
      <c r="AB10" s="25">
        <v>1770</v>
      </c>
      <c r="AC10" s="25">
        <v>1630</v>
      </c>
      <c r="AD10" s="25">
        <v>1021</v>
      </c>
      <c r="AE10" s="25">
        <v>1464</v>
      </c>
      <c r="AF10" s="25">
        <v>1666</v>
      </c>
      <c r="AG10" s="25">
        <v>1484</v>
      </c>
      <c r="AH10" s="25">
        <v>1457</v>
      </c>
      <c r="AI10" s="25">
        <v>1396</v>
      </c>
      <c r="AJ10" s="25">
        <v>1319</v>
      </c>
      <c r="AK10" s="25">
        <v>1237</v>
      </c>
      <c r="AL10" s="25">
        <v>1291</v>
      </c>
      <c r="AM10" s="25">
        <v>1240</v>
      </c>
      <c r="AN10" s="25">
        <v>1667</v>
      </c>
      <c r="AO10" s="25">
        <v>1673</v>
      </c>
      <c r="AP10" s="25">
        <v>1780</v>
      </c>
      <c r="AQ10" s="25">
        <v>1947</v>
      </c>
      <c r="AR10" s="25">
        <v>1959</v>
      </c>
      <c r="AS10" s="25">
        <v>1792</v>
      </c>
      <c r="AT10" s="25">
        <v>1832</v>
      </c>
      <c r="AU10" s="25">
        <v>1473</v>
      </c>
      <c r="AV10" s="106">
        <f>IFERROR(SUM(I10:AU10)/SUM(I11:AU11),0)</f>
        <v>0.95603146172416476</v>
      </c>
    </row>
    <row r="11" spans="1:60" s="2" customFormat="1" ht="50.1" customHeight="1" thickTop="1" thickBot="1" x14ac:dyDescent="0.3">
      <c r="A11" s="117"/>
      <c r="B11" s="118"/>
      <c r="C11" s="113"/>
      <c r="D11" s="114"/>
      <c r="E11" s="113"/>
      <c r="F11" s="115"/>
      <c r="G11" s="116"/>
      <c r="H11" s="27" t="str">
        <f>'PANEL DE CONTROL DISTRITAL'!H10</f>
        <v>Número de fichas requisitadas - Notificaciones de improcedencia de trámite</v>
      </c>
      <c r="I11" s="45">
        <v>426</v>
      </c>
      <c r="J11" s="45">
        <v>1549</v>
      </c>
      <c r="K11" s="45">
        <v>0</v>
      </c>
      <c r="L11" s="45">
        <v>0</v>
      </c>
      <c r="M11" s="45">
        <v>1503</v>
      </c>
      <c r="N11" s="45">
        <v>2430</v>
      </c>
      <c r="O11" s="45">
        <v>2244</v>
      </c>
      <c r="P11" s="45">
        <v>2288</v>
      </c>
      <c r="Q11" s="45">
        <v>2158</v>
      </c>
      <c r="R11" s="45">
        <v>1757</v>
      </c>
      <c r="S11" s="45">
        <v>2041</v>
      </c>
      <c r="T11" s="45">
        <v>2144</v>
      </c>
      <c r="U11" s="45">
        <v>2077</v>
      </c>
      <c r="V11" s="45">
        <v>1767</v>
      </c>
      <c r="W11" s="45">
        <v>2003</v>
      </c>
      <c r="X11" s="45">
        <v>1642</v>
      </c>
      <c r="Y11" s="45">
        <v>1980</v>
      </c>
      <c r="Z11" s="45">
        <v>1462</v>
      </c>
      <c r="AA11" s="45">
        <v>2082</v>
      </c>
      <c r="AB11" s="45">
        <v>1837</v>
      </c>
      <c r="AC11" s="45">
        <v>1700</v>
      </c>
      <c r="AD11" s="45">
        <v>1053</v>
      </c>
      <c r="AE11" s="45">
        <v>1518</v>
      </c>
      <c r="AF11" s="45">
        <v>1757</v>
      </c>
      <c r="AG11" s="45">
        <v>1550</v>
      </c>
      <c r="AH11" s="45">
        <v>1517</v>
      </c>
      <c r="AI11" s="45">
        <v>1448</v>
      </c>
      <c r="AJ11" s="45">
        <v>1366</v>
      </c>
      <c r="AK11" s="45">
        <v>1285</v>
      </c>
      <c r="AL11" s="45">
        <v>1342</v>
      </c>
      <c r="AM11" s="45">
        <v>1298</v>
      </c>
      <c r="AN11" s="45">
        <v>1755</v>
      </c>
      <c r="AO11" s="45">
        <v>1741</v>
      </c>
      <c r="AP11" s="45">
        <v>1879</v>
      </c>
      <c r="AQ11" s="45">
        <v>2080</v>
      </c>
      <c r="AR11" s="45">
        <v>2072</v>
      </c>
      <c r="AS11" s="45">
        <v>1941</v>
      </c>
      <c r="AT11" s="45">
        <v>1946</v>
      </c>
      <c r="AU11" s="45">
        <v>1567</v>
      </c>
      <c r="AV11" s="106"/>
    </row>
    <row r="12" spans="1:60" s="47" customFormat="1" ht="8.1" customHeight="1" thickTop="1" thickBot="1" x14ac:dyDescent="0.3">
      <c r="A12" s="117"/>
      <c r="B12" s="117"/>
      <c r="C12" s="117"/>
      <c r="D12" s="117"/>
      <c r="E12" s="117"/>
      <c r="F12" s="117"/>
      <c r="G12" s="117"/>
      <c r="H12" s="117"/>
      <c r="I12" s="117"/>
      <c r="J12" s="117"/>
      <c r="K12" s="117"/>
      <c r="L12" s="117"/>
      <c r="M12" s="117"/>
      <c r="N12" s="117"/>
      <c r="O12" s="117"/>
      <c r="P12" s="117"/>
      <c r="Q12" s="117"/>
      <c r="R12" s="117"/>
      <c r="S12" s="117"/>
      <c r="T12" s="117"/>
      <c r="U12" s="117"/>
      <c r="V12" s="117"/>
      <c r="W12" s="117"/>
      <c r="X12" s="117"/>
      <c r="Y12" s="117"/>
      <c r="Z12" s="117"/>
      <c r="AA12" s="117"/>
      <c r="AB12" s="117"/>
      <c r="AC12" s="117"/>
      <c r="AD12" s="117"/>
      <c r="AE12" s="117"/>
      <c r="AF12" s="117"/>
      <c r="AG12" s="117"/>
      <c r="AH12" s="117"/>
      <c r="AI12" s="117"/>
      <c r="AJ12" s="117"/>
      <c r="AK12" s="117"/>
      <c r="AL12" s="117"/>
      <c r="AM12" s="117"/>
      <c r="AN12" s="117"/>
      <c r="AO12" s="117"/>
      <c r="AP12" s="117"/>
      <c r="AQ12" s="117"/>
      <c r="AR12" s="117"/>
      <c r="AS12" s="117"/>
      <c r="AT12" s="117"/>
      <c r="AU12" s="117"/>
      <c r="AV12" s="117"/>
      <c r="AW12" s="46"/>
      <c r="AX12" s="46"/>
      <c r="AY12" s="46"/>
      <c r="AZ12" s="46"/>
      <c r="BA12" s="46"/>
      <c r="BB12" s="46"/>
      <c r="BC12" s="46"/>
      <c r="BD12" s="46"/>
      <c r="BE12" s="46"/>
      <c r="BF12" s="46"/>
      <c r="BG12" s="46"/>
      <c r="BH12" s="46"/>
    </row>
    <row r="13" spans="1:60" s="3" customFormat="1" ht="50.1" customHeight="1" thickTop="1" thickBot="1" x14ac:dyDescent="0.3">
      <c r="A13" s="117">
        <f>'PANEL DE CONTROL DISTRITAL'!A12</f>
        <v>2</v>
      </c>
      <c r="B13" s="118" t="str">
        <f>'PANEL DE CONTROL DISTRITAL'!B12</f>
        <v>TRÁMITE</v>
      </c>
      <c r="C13" s="113" t="str">
        <f>'PANEL DE CONTROL DISTRITAL'!C12</f>
        <v>Operador de Equipo Tecnológico</v>
      </c>
      <c r="D13" s="114" t="str">
        <f>'PANEL DE CONTROL DISTRITAL'!D12</f>
        <v>Trámites exitosos efectivos=</v>
      </c>
      <c r="E13" s="113" t="str">
        <f>'PANEL DE CONTROL DISTRITAL'!E12</f>
        <v>(Número de trámites exitosos / Número de trámites aplicados) x 100</v>
      </c>
      <c r="F13" s="115" t="str">
        <f>'PANEL DE CONTROL DISTRITAL'!F12</f>
        <v>Semanal (remesa)</v>
      </c>
      <c r="G13" s="116">
        <f>'PANEL DE CONTROL DISTRITAL'!G12</f>
        <v>0.9</v>
      </c>
      <c r="H13" s="27" t="str">
        <f>'PANEL DE CONTROL DISTRITAL'!H12</f>
        <v>Número de trámites exitosos</v>
      </c>
      <c r="I13" s="25">
        <v>385</v>
      </c>
      <c r="J13" s="25">
        <v>1496</v>
      </c>
      <c r="K13" s="25">
        <v>0</v>
      </c>
      <c r="L13" s="25">
        <v>0</v>
      </c>
      <c r="M13" s="25">
        <v>1447</v>
      </c>
      <c r="N13" s="25">
        <v>2322</v>
      </c>
      <c r="O13" s="25">
        <v>2156</v>
      </c>
      <c r="P13" s="25">
        <v>2189</v>
      </c>
      <c r="Q13" s="25">
        <v>2063</v>
      </c>
      <c r="R13" s="25">
        <v>1700</v>
      </c>
      <c r="S13" s="25">
        <v>1955</v>
      </c>
      <c r="T13" s="25">
        <v>2066</v>
      </c>
      <c r="U13" s="25">
        <v>1976</v>
      </c>
      <c r="V13" s="25">
        <v>1703</v>
      </c>
      <c r="W13" s="25">
        <v>1903</v>
      </c>
      <c r="X13" s="25">
        <v>1584</v>
      </c>
      <c r="Y13" s="25">
        <v>1895</v>
      </c>
      <c r="Z13" s="25">
        <v>1399</v>
      </c>
      <c r="AA13" s="25">
        <v>1998</v>
      </c>
      <c r="AB13" s="25">
        <v>1770</v>
      </c>
      <c r="AC13" s="25">
        <v>1628</v>
      </c>
      <c r="AD13" s="25">
        <v>1021</v>
      </c>
      <c r="AE13" s="25">
        <v>1462</v>
      </c>
      <c r="AF13" s="25">
        <v>1664</v>
      </c>
      <c r="AG13" s="25">
        <v>1483</v>
      </c>
      <c r="AH13" s="25">
        <v>1454</v>
      </c>
      <c r="AI13" s="25">
        <v>1393</v>
      </c>
      <c r="AJ13" s="25">
        <v>1317</v>
      </c>
      <c r="AK13" s="25">
        <v>1235</v>
      </c>
      <c r="AL13" s="25">
        <v>1286</v>
      </c>
      <c r="AM13" s="25">
        <v>1236</v>
      </c>
      <c r="AN13" s="25">
        <v>1662</v>
      </c>
      <c r="AO13" s="25">
        <v>1671</v>
      </c>
      <c r="AP13" s="25">
        <v>1777</v>
      </c>
      <c r="AQ13" s="25">
        <v>1943</v>
      </c>
      <c r="AR13" s="25">
        <v>1955</v>
      </c>
      <c r="AS13" s="25">
        <v>1792</v>
      </c>
      <c r="AT13" s="25">
        <v>1829</v>
      </c>
      <c r="AU13" s="25">
        <v>1470</v>
      </c>
      <c r="AV13" s="106">
        <f>IFERROR(SUM(I13:AU13)/SUM(I14:AU14),0)</f>
        <v>0.99841973216903979</v>
      </c>
    </row>
    <row r="14" spans="1:60" s="3" customFormat="1" ht="50.1" customHeight="1" thickTop="1" thickBot="1" x14ac:dyDescent="0.3">
      <c r="A14" s="117"/>
      <c r="B14" s="118"/>
      <c r="C14" s="113"/>
      <c r="D14" s="114"/>
      <c r="E14" s="113"/>
      <c r="F14" s="115"/>
      <c r="G14" s="116"/>
      <c r="H14" s="27" t="str">
        <f>'PANEL DE CONTROL DISTRITAL'!H13</f>
        <v>Número de trámites aplicados</v>
      </c>
      <c r="I14" s="45">
        <v>385</v>
      </c>
      <c r="J14" s="45">
        <v>1498</v>
      </c>
      <c r="K14" s="45">
        <v>0</v>
      </c>
      <c r="L14" s="45">
        <v>0</v>
      </c>
      <c r="M14" s="45">
        <v>1451</v>
      </c>
      <c r="N14" s="45">
        <v>2325</v>
      </c>
      <c r="O14" s="45">
        <v>2158</v>
      </c>
      <c r="P14" s="45">
        <v>2190</v>
      </c>
      <c r="Q14" s="45">
        <v>2068</v>
      </c>
      <c r="R14" s="45">
        <v>1700</v>
      </c>
      <c r="S14" s="45">
        <v>1961</v>
      </c>
      <c r="T14" s="45">
        <v>2070</v>
      </c>
      <c r="U14" s="45">
        <v>1981</v>
      </c>
      <c r="V14" s="45">
        <v>1704</v>
      </c>
      <c r="W14" s="45">
        <v>1906</v>
      </c>
      <c r="X14" s="45">
        <v>1589</v>
      </c>
      <c r="Y14" s="45">
        <v>1898</v>
      </c>
      <c r="Z14" s="45">
        <v>1399</v>
      </c>
      <c r="AA14" s="45">
        <v>2001</v>
      </c>
      <c r="AB14" s="45">
        <v>1770</v>
      </c>
      <c r="AC14" s="45">
        <v>1630</v>
      </c>
      <c r="AD14" s="45">
        <v>1021</v>
      </c>
      <c r="AE14" s="45">
        <v>1464</v>
      </c>
      <c r="AF14" s="45">
        <v>1666</v>
      </c>
      <c r="AG14" s="45">
        <v>1484</v>
      </c>
      <c r="AH14" s="45">
        <v>1457</v>
      </c>
      <c r="AI14" s="45">
        <v>1396</v>
      </c>
      <c r="AJ14" s="45">
        <v>1319</v>
      </c>
      <c r="AK14" s="45">
        <v>1237</v>
      </c>
      <c r="AL14" s="45">
        <v>1291</v>
      </c>
      <c r="AM14" s="45">
        <v>1240</v>
      </c>
      <c r="AN14" s="45">
        <v>1667</v>
      </c>
      <c r="AO14" s="45">
        <v>1673</v>
      </c>
      <c r="AP14" s="45">
        <v>1780</v>
      </c>
      <c r="AQ14" s="45">
        <v>1947</v>
      </c>
      <c r="AR14" s="45">
        <v>1959</v>
      </c>
      <c r="AS14" s="45">
        <v>1792</v>
      </c>
      <c r="AT14" s="45">
        <v>1832</v>
      </c>
      <c r="AU14" s="45">
        <v>1473</v>
      </c>
      <c r="AV14" s="106"/>
    </row>
    <row r="15" spans="1:60" s="47" customFormat="1" ht="8.1" customHeight="1" thickTop="1" thickBot="1" x14ac:dyDescent="0.3">
      <c r="A15" s="117"/>
      <c r="B15" s="117"/>
      <c r="C15" s="117"/>
      <c r="D15" s="117"/>
      <c r="E15" s="117"/>
      <c r="F15" s="117"/>
      <c r="G15" s="117"/>
      <c r="H15" s="117"/>
      <c r="I15" s="117"/>
      <c r="J15" s="117"/>
      <c r="K15" s="117"/>
      <c r="L15" s="117"/>
      <c r="M15" s="117"/>
      <c r="N15" s="117"/>
      <c r="O15" s="117"/>
      <c r="P15" s="117"/>
      <c r="Q15" s="117"/>
      <c r="R15" s="117"/>
      <c r="S15" s="117"/>
      <c r="T15" s="117"/>
      <c r="U15" s="117"/>
      <c r="V15" s="117"/>
      <c r="W15" s="117"/>
      <c r="X15" s="117"/>
      <c r="Y15" s="117"/>
      <c r="Z15" s="117"/>
      <c r="AA15" s="117"/>
      <c r="AB15" s="117"/>
      <c r="AC15" s="117"/>
      <c r="AD15" s="117"/>
      <c r="AE15" s="117"/>
      <c r="AF15" s="117"/>
      <c r="AG15" s="117"/>
      <c r="AH15" s="117"/>
      <c r="AI15" s="117"/>
      <c r="AJ15" s="117"/>
      <c r="AK15" s="117"/>
      <c r="AL15" s="117"/>
      <c r="AM15" s="117"/>
      <c r="AN15" s="117"/>
      <c r="AO15" s="117"/>
      <c r="AP15" s="117"/>
      <c r="AQ15" s="117"/>
      <c r="AR15" s="117"/>
      <c r="AS15" s="117"/>
      <c r="AT15" s="117"/>
      <c r="AU15" s="117"/>
      <c r="AV15" s="117"/>
      <c r="AW15" s="46"/>
      <c r="AX15" s="46"/>
      <c r="AY15" s="46"/>
      <c r="AZ15" s="46"/>
      <c r="BA15" s="46"/>
      <c r="BB15" s="46"/>
      <c r="BC15" s="46"/>
      <c r="BD15" s="46"/>
      <c r="BE15" s="46"/>
      <c r="BF15" s="46"/>
      <c r="BG15" s="46"/>
      <c r="BH15" s="46"/>
    </row>
    <row r="16" spans="1:60" s="3" customFormat="1" ht="50.1" customHeight="1" thickTop="1" thickBot="1" x14ac:dyDescent="0.3">
      <c r="A16" s="117">
        <f>'PANEL DE CONTROL DISTRITAL'!A15</f>
        <v>3</v>
      </c>
      <c r="B16" s="118" t="str">
        <f>'PANEL DE CONTROL DISTRITAL'!B15</f>
        <v>TRANSFERENCIA</v>
      </c>
      <c r="C16" s="113" t="str">
        <f>'PANEL DE CONTROL DISTRITAL'!C15</f>
        <v>Responsable de Módulo</v>
      </c>
      <c r="D16" s="114" t="str">
        <f>'PANEL DE CONTROL DISTRITAL'!D15</f>
        <v xml:space="preserve">Transacciones exitosas = </v>
      </c>
      <c r="E16" s="113" t="str">
        <f>'PANEL DE CONTROL DISTRITAL'!E15</f>
        <v>(Número de Archivos de Transacción aceptados /Total de Archivos de Transacción procesados) x100</v>
      </c>
      <c r="F16" s="115" t="str">
        <f>'PANEL DE CONTROL DISTRITAL'!F15</f>
        <v>Semanal (remesa)</v>
      </c>
      <c r="G16" s="116">
        <f>'PANEL DE CONTROL DISTRITAL'!G15</f>
        <v>0.9</v>
      </c>
      <c r="H16" s="27" t="str">
        <f>'PANEL DE CONTROL DISTRITAL'!H15</f>
        <v>Número de Archivos de Transacción aceptados</v>
      </c>
      <c r="I16" s="25">
        <v>385</v>
      </c>
      <c r="J16" s="25">
        <v>1498</v>
      </c>
      <c r="K16" s="25">
        <v>0</v>
      </c>
      <c r="L16" s="25">
        <v>0</v>
      </c>
      <c r="M16" s="25">
        <v>1451</v>
      </c>
      <c r="N16" s="25">
        <v>2325</v>
      </c>
      <c r="O16" s="25">
        <v>2158</v>
      </c>
      <c r="P16" s="25">
        <v>2190</v>
      </c>
      <c r="Q16" s="25">
        <v>2068</v>
      </c>
      <c r="R16" s="25">
        <v>1700</v>
      </c>
      <c r="S16" s="25">
        <v>1961</v>
      </c>
      <c r="T16" s="25">
        <v>2070</v>
      </c>
      <c r="U16" s="25">
        <v>1981</v>
      </c>
      <c r="V16" s="25">
        <v>1704</v>
      </c>
      <c r="W16" s="25">
        <v>1906</v>
      </c>
      <c r="X16" s="25">
        <v>1589</v>
      </c>
      <c r="Y16" s="25">
        <v>1898</v>
      </c>
      <c r="Z16" s="25">
        <v>1399</v>
      </c>
      <c r="AA16" s="25">
        <v>2001</v>
      </c>
      <c r="AB16" s="25">
        <v>1770</v>
      </c>
      <c r="AC16" s="25">
        <v>1630</v>
      </c>
      <c r="AD16" s="25">
        <v>1021</v>
      </c>
      <c r="AE16" s="25">
        <v>1464</v>
      </c>
      <c r="AF16" s="25">
        <v>1666</v>
      </c>
      <c r="AG16" s="25">
        <v>1484</v>
      </c>
      <c r="AH16" s="25">
        <v>1457</v>
      </c>
      <c r="AI16" s="25">
        <v>1396</v>
      </c>
      <c r="AJ16" s="25">
        <v>1319</v>
      </c>
      <c r="AK16" s="25">
        <v>1237</v>
      </c>
      <c r="AL16" s="25">
        <v>1395</v>
      </c>
      <c r="AM16" s="25">
        <v>1240</v>
      </c>
      <c r="AN16" s="25">
        <v>1667</v>
      </c>
      <c r="AO16" s="25">
        <v>1673</v>
      </c>
      <c r="AP16" s="25">
        <v>1780</v>
      </c>
      <c r="AQ16" s="25">
        <v>1947</v>
      </c>
      <c r="AR16" s="25">
        <v>1959</v>
      </c>
      <c r="AS16" s="25">
        <v>1792</v>
      </c>
      <c r="AT16" s="25">
        <v>1832</v>
      </c>
      <c r="AU16" s="25">
        <v>1473</v>
      </c>
      <c r="AV16" s="106">
        <f>IFERROR(SUM(I16:AU16)/SUM(I17:AU17),0)</f>
        <v>1</v>
      </c>
    </row>
    <row r="17" spans="1:60" s="3" customFormat="1" ht="50.1" customHeight="1" thickTop="1" thickBot="1" x14ac:dyDescent="0.3">
      <c r="A17" s="117"/>
      <c r="B17" s="118"/>
      <c r="C17" s="113"/>
      <c r="D17" s="114"/>
      <c r="E17" s="113"/>
      <c r="F17" s="115"/>
      <c r="G17" s="116"/>
      <c r="H17" s="27" t="str">
        <f>'PANEL DE CONTROL DISTRITAL'!H16</f>
        <v>Total de Archivos de Transacción procesados</v>
      </c>
      <c r="I17" s="45">
        <v>385</v>
      </c>
      <c r="J17" s="45">
        <v>1498</v>
      </c>
      <c r="K17" s="45">
        <v>0</v>
      </c>
      <c r="L17" s="45">
        <v>0</v>
      </c>
      <c r="M17" s="45">
        <v>1451</v>
      </c>
      <c r="N17" s="45">
        <v>2325</v>
      </c>
      <c r="O17" s="45">
        <v>2158</v>
      </c>
      <c r="P17" s="45">
        <v>2190</v>
      </c>
      <c r="Q17" s="45">
        <v>2068</v>
      </c>
      <c r="R17" s="45">
        <v>1700</v>
      </c>
      <c r="S17" s="45">
        <v>1961</v>
      </c>
      <c r="T17" s="45">
        <v>2070</v>
      </c>
      <c r="U17" s="45">
        <v>1981</v>
      </c>
      <c r="V17" s="45">
        <v>1704</v>
      </c>
      <c r="W17" s="45">
        <v>1906</v>
      </c>
      <c r="X17" s="45">
        <v>1589</v>
      </c>
      <c r="Y17" s="45">
        <v>1898</v>
      </c>
      <c r="Z17" s="45">
        <v>1399</v>
      </c>
      <c r="AA17" s="45">
        <v>2001</v>
      </c>
      <c r="AB17" s="45">
        <v>1770</v>
      </c>
      <c r="AC17" s="45">
        <v>1630</v>
      </c>
      <c r="AD17" s="45">
        <v>1021</v>
      </c>
      <c r="AE17" s="45">
        <v>1464</v>
      </c>
      <c r="AF17" s="45">
        <v>1666</v>
      </c>
      <c r="AG17" s="45">
        <v>1484</v>
      </c>
      <c r="AH17" s="45">
        <v>1457</v>
      </c>
      <c r="AI17" s="45">
        <v>1396</v>
      </c>
      <c r="AJ17" s="45">
        <v>1319</v>
      </c>
      <c r="AK17" s="45">
        <v>1237</v>
      </c>
      <c r="AL17" s="45">
        <v>1395</v>
      </c>
      <c r="AM17" s="45">
        <v>1240</v>
      </c>
      <c r="AN17" s="45">
        <v>1667</v>
      </c>
      <c r="AO17" s="45">
        <v>1673</v>
      </c>
      <c r="AP17" s="45">
        <v>1780</v>
      </c>
      <c r="AQ17" s="45">
        <v>1947</v>
      </c>
      <c r="AR17" s="45">
        <v>1959</v>
      </c>
      <c r="AS17" s="45">
        <v>1792</v>
      </c>
      <c r="AT17" s="45">
        <v>1832</v>
      </c>
      <c r="AU17" s="45">
        <v>1473</v>
      </c>
      <c r="AV17" s="106"/>
    </row>
    <row r="18" spans="1:60" s="47" customFormat="1" ht="8.1" customHeight="1" thickTop="1" thickBot="1" x14ac:dyDescent="0.3">
      <c r="A18" s="117"/>
      <c r="B18" s="117"/>
      <c r="C18" s="117"/>
      <c r="D18" s="117"/>
      <c r="E18" s="117"/>
      <c r="F18" s="117"/>
      <c r="G18" s="117"/>
      <c r="H18" s="117"/>
      <c r="I18" s="117"/>
      <c r="J18" s="117"/>
      <c r="K18" s="117"/>
      <c r="L18" s="117"/>
      <c r="M18" s="117"/>
      <c r="N18" s="117"/>
      <c r="O18" s="117"/>
      <c r="P18" s="117"/>
      <c r="Q18" s="117"/>
      <c r="R18" s="117"/>
      <c r="S18" s="117"/>
      <c r="T18" s="117"/>
      <c r="U18" s="117"/>
      <c r="V18" s="117"/>
      <c r="W18" s="117"/>
      <c r="X18" s="117"/>
      <c r="Y18" s="117"/>
      <c r="Z18" s="117"/>
      <c r="AA18" s="117"/>
      <c r="AB18" s="117"/>
      <c r="AC18" s="117"/>
      <c r="AD18" s="117"/>
      <c r="AE18" s="117"/>
      <c r="AF18" s="117"/>
      <c r="AG18" s="117"/>
      <c r="AH18" s="117"/>
      <c r="AI18" s="117"/>
      <c r="AJ18" s="117"/>
      <c r="AK18" s="117"/>
      <c r="AL18" s="117"/>
      <c r="AM18" s="117"/>
      <c r="AN18" s="117"/>
      <c r="AO18" s="117"/>
      <c r="AP18" s="117"/>
      <c r="AQ18" s="117"/>
      <c r="AR18" s="117"/>
      <c r="AS18" s="117"/>
      <c r="AT18" s="117"/>
      <c r="AU18" s="117"/>
      <c r="AV18" s="117"/>
      <c r="AW18" s="46"/>
      <c r="AX18" s="46"/>
      <c r="AY18" s="46"/>
      <c r="AZ18" s="46"/>
      <c r="BA18" s="46"/>
      <c r="BB18" s="46"/>
      <c r="BC18" s="46"/>
      <c r="BD18" s="46"/>
      <c r="BE18" s="46"/>
      <c r="BF18" s="46"/>
      <c r="BG18" s="46"/>
      <c r="BH18" s="46"/>
    </row>
    <row r="19" spans="1:60" s="3" customFormat="1" ht="50.1" customHeight="1" thickTop="1" thickBot="1" x14ac:dyDescent="0.3">
      <c r="A19" s="117">
        <f>'PANEL DE CONTROL DISTRITAL'!A18</f>
        <v>4</v>
      </c>
      <c r="B19" s="118" t="str">
        <f>'PANEL DE CONTROL DISTRITAL'!B18</f>
        <v>CONCILIACIÓN</v>
      </c>
      <c r="C19" s="113" t="str">
        <f>'PANEL DE CONTROL DISTRITAL'!C18</f>
        <v>Responsable de Módulo</v>
      </c>
      <c r="D19" s="114" t="str">
        <f>'PANEL DE CONTROL DISTRITAL'!D18</f>
        <v xml:space="preserve">Credenciales disponibles para entrega = </v>
      </c>
      <c r="E19" s="113" t="str">
        <f>'PANEL DE CONTROL DISTRITAL'!E18</f>
        <v>((Credenciales recibidas - Credenciales inconsistentes) / Credenciales recibidas) x 100</v>
      </c>
      <c r="F19" s="115" t="str">
        <f>'PANEL DE CONTROL DISTRITAL'!F18</f>
        <v>Semanal (remesa)</v>
      </c>
      <c r="G19" s="116">
        <f>'PANEL DE CONTROL DISTRITAL'!G18</f>
        <v>0.9</v>
      </c>
      <c r="H19" s="27" t="str">
        <f>'PANEL DE CONTROL DISTRITAL'!H18</f>
        <v xml:space="preserve">Credenciales Recibidas - Credenciales inconsistentes </v>
      </c>
      <c r="I19" s="25">
        <v>626</v>
      </c>
      <c r="J19" s="25">
        <v>1332</v>
      </c>
      <c r="K19" s="25">
        <v>0</v>
      </c>
      <c r="L19" s="25">
        <v>0</v>
      </c>
      <c r="M19" s="25">
        <v>671</v>
      </c>
      <c r="N19" s="25">
        <v>1781</v>
      </c>
      <c r="O19" s="25">
        <v>2826</v>
      </c>
      <c r="P19" s="25">
        <v>2556</v>
      </c>
      <c r="Q19" s="25">
        <v>1671</v>
      </c>
      <c r="R19" s="25">
        <v>2147</v>
      </c>
      <c r="S19" s="25">
        <v>2073</v>
      </c>
      <c r="T19" s="25">
        <v>1973</v>
      </c>
      <c r="U19" s="25">
        <v>2054</v>
      </c>
      <c r="V19" s="25">
        <v>391</v>
      </c>
      <c r="W19" s="25">
        <v>964</v>
      </c>
      <c r="X19" s="25">
        <v>3672</v>
      </c>
      <c r="Y19" s="25">
        <v>2080</v>
      </c>
      <c r="Z19" s="25">
        <v>1039</v>
      </c>
      <c r="AA19" s="25">
        <v>1545</v>
      </c>
      <c r="AB19" s="25">
        <v>2657</v>
      </c>
      <c r="AC19" s="25">
        <v>1655</v>
      </c>
      <c r="AD19" s="25">
        <v>965</v>
      </c>
      <c r="AE19" s="25">
        <v>1561</v>
      </c>
      <c r="AF19" s="25">
        <v>1709</v>
      </c>
      <c r="AG19" s="25">
        <v>1522</v>
      </c>
      <c r="AH19" s="25">
        <v>1487</v>
      </c>
      <c r="AI19" s="25">
        <v>1067</v>
      </c>
      <c r="AJ19" s="25">
        <v>1714</v>
      </c>
      <c r="AK19" s="25">
        <v>1250</v>
      </c>
      <c r="AL19" s="25">
        <v>224</v>
      </c>
      <c r="AM19" s="25">
        <v>0</v>
      </c>
      <c r="AN19" s="25">
        <v>0</v>
      </c>
      <c r="AO19" s="25">
        <v>4605</v>
      </c>
      <c r="AP19" s="25">
        <v>1702</v>
      </c>
      <c r="AQ19" s="25">
        <v>2578</v>
      </c>
      <c r="AR19" s="25">
        <v>1983</v>
      </c>
      <c r="AS19" s="25">
        <v>1867</v>
      </c>
      <c r="AT19" s="25">
        <v>1873</v>
      </c>
      <c r="AU19" s="25">
        <v>852</v>
      </c>
      <c r="AV19" s="106">
        <f>IFERROR(SUM(I19:AU19)/SUM(I20:AU20),0)</f>
        <v>0.99886402923889961</v>
      </c>
    </row>
    <row r="20" spans="1:60" s="3" customFormat="1" ht="50.1" customHeight="1" thickTop="1" thickBot="1" x14ac:dyDescent="0.3">
      <c r="A20" s="117"/>
      <c r="B20" s="118"/>
      <c r="C20" s="113"/>
      <c r="D20" s="114"/>
      <c r="E20" s="113"/>
      <c r="F20" s="115"/>
      <c r="G20" s="116"/>
      <c r="H20" s="27" t="str">
        <f>'PANEL DE CONTROL DISTRITAL'!H19</f>
        <v>Credenciales recibidas</v>
      </c>
      <c r="I20" s="45">
        <v>626</v>
      </c>
      <c r="J20" s="45">
        <v>1332</v>
      </c>
      <c r="K20" s="45">
        <v>0</v>
      </c>
      <c r="L20" s="45">
        <v>0</v>
      </c>
      <c r="M20" s="45">
        <v>671</v>
      </c>
      <c r="N20" s="45">
        <v>1781</v>
      </c>
      <c r="O20" s="45">
        <v>2826</v>
      </c>
      <c r="P20" s="45">
        <v>2556</v>
      </c>
      <c r="Q20" s="45">
        <v>1739</v>
      </c>
      <c r="R20" s="45">
        <v>2148</v>
      </c>
      <c r="S20" s="45">
        <v>2073</v>
      </c>
      <c r="T20" s="45">
        <v>1973</v>
      </c>
      <c r="U20" s="45">
        <v>2054</v>
      </c>
      <c r="V20" s="45">
        <v>391</v>
      </c>
      <c r="W20" s="45">
        <v>964</v>
      </c>
      <c r="X20" s="45">
        <v>3672</v>
      </c>
      <c r="Y20" s="45">
        <v>2080</v>
      </c>
      <c r="Z20" s="45">
        <v>1039</v>
      </c>
      <c r="AA20" s="45">
        <v>1545</v>
      </c>
      <c r="AB20" s="45">
        <v>2657</v>
      </c>
      <c r="AC20" s="45">
        <v>1655</v>
      </c>
      <c r="AD20" s="45">
        <v>965</v>
      </c>
      <c r="AE20" s="45">
        <v>1561</v>
      </c>
      <c r="AF20" s="45">
        <v>1709</v>
      </c>
      <c r="AG20" s="45">
        <v>1522</v>
      </c>
      <c r="AH20" s="45">
        <v>1487</v>
      </c>
      <c r="AI20" s="45">
        <v>1067</v>
      </c>
      <c r="AJ20" s="45">
        <v>1714</v>
      </c>
      <c r="AK20" s="45">
        <v>1250</v>
      </c>
      <c r="AL20" s="45">
        <v>224</v>
      </c>
      <c r="AM20" s="45">
        <v>0</v>
      </c>
      <c r="AN20" s="45">
        <v>0</v>
      </c>
      <c r="AO20" s="45">
        <v>4605</v>
      </c>
      <c r="AP20" s="45">
        <v>1702</v>
      </c>
      <c r="AQ20" s="45">
        <v>2578</v>
      </c>
      <c r="AR20" s="45">
        <v>1983</v>
      </c>
      <c r="AS20" s="45">
        <v>1867</v>
      </c>
      <c r="AT20" s="45">
        <v>1873</v>
      </c>
      <c r="AU20" s="45">
        <v>852</v>
      </c>
      <c r="AV20" s="106"/>
    </row>
    <row r="21" spans="1:60" s="47" customFormat="1" ht="8.1" customHeight="1" thickTop="1" thickBot="1" x14ac:dyDescent="0.3">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5"/>
      <c r="AT21" s="55"/>
      <c r="AU21" s="55"/>
      <c r="AV21" s="56"/>
      <c r="AW21" s="46"/>
      <c r="AX21" s="46"/>
      <c r="AY21" s="46"/>
      <c r="AZ21" s="46"/>
      <c r="BA21" s="46"/>
      <c r="BB21" s="46"/>
      <c r="BC21" s="46"/>
      <c r="BD21" s="46"/>
      <c r="BE21" s="46"/>
      <c r="BF21" s="46"/>
      <c r="BG21" s="46"/>
      <c r="BH21" s="46"/>
    </row>
    <row r="22" spans="1:60" s="3" customFormat="1" ht="50.1" customHeight="1" thickTop="1" thickBot="1" x14ac:dyDescent="0.3">
      <c r="A22" s="117">
        <f>'PANEL DE CONTROL DISTRITAL'!A21</f>
        <v>5</v>
      </c>
      <c r="B22" s="118" t="str">
        <f>'PANEL DE CONTROL DISTRITAL'!B21</f>
        <v>CONCILIACIÓN</v>
      </c>
      <c r="C22" s="113" t="str">
        <f>'PANEL DE CONTROL DISTRITAL'!C21</f>
        <v>Responsable de Módulo</v>
      </c>
      <c r="D22" s="114" t="str">
        <f>'PANEL DE CONTROL DISTRITAL'!D21</f>
        <v xml:space="preserve">Credenciales disponibles para entrega = </v>
      </c>
      <c r="E22" s="113" t="str">
        <f>'PANEL DE CONTROL DISTRITAL'!E21</f>
        <v>(Credenciales en resguardo / Credenciales totales en SIIRFE disponibles para entrega) x 100</v>
      </c>
      <c r="F22" s="115" t="str">
        <f>'PANEL DE CONTROL DISTRITAL'!F21</f>
        <v>Semanal (remesa)</v>
      </c>
      <c r="G22" s="116">
        <f>'PANEL DE CONTROL DISTRITAL'!G21</f>
        <v>1</v>
      </c>
      <c r="H22" s="27" t="str">
        <f>'PANEL DE CONTROL DISTRITAL'!H21</f>
        <v>Credenciales en resguardo</v>
      </c>
      <c r="I22" s="25">
        <v>3402</v>
      </c>
      <c r="J22" s="25">
        <v>3012</v>
      </c>
      <c r="K22" s="25">
        <v>3012</v>
      </c>
      <c r="L22" s="25">
        <v>3012</v>
      </c>
      <c r="M22" s="25">
        <v>3310</v>
      </c>
      <c r="N22" s="25">
        <v>4063</v>
      </c>
      <c r="O22" s="25">
        <v>4187</v>
      </c>
      <c r="P22" s="25">
        <v>4114</v>
      </c>
      <c r="Q22" s="25">
        <v>3627</v>
      </c>
      <c r="R22" s="25">
        <v>3671</v>
      </c>
      <c r="S22" s="25">
        <v>3862</v>
      </c>
      <c r="T22" s="25">
        <v>3814</v>
      </c>
      <c r="U22" s="25">
        <v>3778</v>
      </c>
      <c r="V22" s="25">
        <v>2178</v>
      </c>
      <c r="W22" s="25">
        <v>2339</v>
      </c>
      <c r="X22" s="25">
        <v>4450</v>
      </c>
      <c r="Y22" s="25">
        <v>4564</v>
      </c>
      <c r="Z22" s="25">
        <v>4016</v>
      </c>
      <c r="AA22" s="25">
        <v>3821</v>
      </c>
      <c r="AB22" s="25">
        <v>5359</v>
      </c>
      <c r="AC22" s="25">
        <v>4791</v>
      </c>
      <c r="AD22" s="25">
        <v>3930</v>
      </c>
      <c r="AE22" s="25">
        <v>3516</v>
      </c>
      <c r="AF22" s="25">
        <v>3657</v>
      </c>
      <c r="AG22" s="25">
        <v>3530</v>
      </c>
      <c r="AH22" s="25">
        <v>3371</v>
      </c>
      <c r="AI22" s="25">
        <v>2967</v>
      </c>
      <c r="AJ22" s="25">
        <v>3228</v>
      </c>
      <c r="AK22" s="25">
        <v>3068</v>
      </c>
      <c r="AL22" s="25">
        <v>1966</v>
      </c>
      <c r="AM22" s="25">
        <v>1459</v>
      </c>
      <c r="AN22" s="25">
        <v>1294</v>
      </c>
      <c r="AO22" s="25">
        <v>4163</v>
      </c>
      <c r="AP22" s="25">
        <v>3218</v>
      </c>
      <c r="AQ22" s="25">
        <v>3792</v>
      </c>
      <c r="AR22" s="25">
        <v>3865</v>
      </c>
      <c r="AS22" s="25">
        <v>3732</v>
      </c>
      <c r="AT22" s="25">
        <v>3695</v>
      </c>
      <c r="AU22" s="25">
        <v>3183</v>
      </c>
      <c r="AV22" s="106">
        <f>IFERROR(SUM(I22:AU22)/SUM(I23:AU23),0)</f>
        <v>1</v>
      </c>
    </row>
    <row r="23" spans="1:60" s="3" customFormat="1" ht="50.1" customHeight="1" thickTop="1" thickBot="1" x14ac:dyDescent="0.3">
      <c r="A23" s="117"/>
      <c r="B23" s="118"/>
      <c r="C23" s="113"/>
      <c r="D23" s="114"/>
      <c r="E23" s="113"/>
      <c r="F23" s="115"/>
      <c r="G23" s="116"/>
      <c r="H23" s="27" t="str">
        <f>'PANEL DE CONTROL DISTRITAL'!H22</f>
        <v>Credenciales totales en SIIRFE disponibles para entrega</v>
      </c>
      <c r="I23" s="45">
        <v>3402</v>
      </c>
      <c r="J23" s="45">
        <v>3012</v>
      </c>
      <c r="K23" s="45">
        <v>3012</v>
      </c>
      <c r="L23" s="45">
        <v>3012</v>
      </c>
      <c r="M23" s="45">
        <v>3310</v>
      </c>
      <c r="N23" s="45">
        <v>4063</v>
      </c>
      <c r="O23" s="45">
        <v>4187</v>
      </c>
      <c r="P23" s="45">
        <v>4114</v>
      </c>
      <c r="Q23" s="45">
        <v>3627</v>
      </c>
      <c r="R23" s="45">
        <v>3671</v>
      </c>
      <c r="S23" s="45">
        <v>3862</v>
      </c>
      <c r="T23" s="45">
        <v>3814</v>
      </c>
      <c r="U23" s="45">
        <v>3778</v>
      </c>
      <c r="V23" s="45">
        <v>2178</v>
      </c>
      <c r="W23" s="45">
        <v>2339</v>
      </c>
      <c r="X23" s="45">
        <v>4450</v>
      </c>
      <c r="Y23" s="45">
        <v>4564</v>
      </c>
      <c r="Z23" s="45">
        <v>4016</v>
      </c>
      <c r="AA23" s="45">
        <v>3821</v>
      </c>
      <c r="AB23" s="45">
        <v>5359</v>
      </c>
      <c r="AC23" s="45">
        <v>4791</v>
      </c>
      <c r="AD23" s="45">
        <v>3930</v>
      </c>
      <c r="AE23" s="45">
        <v>3516</v>
      </c>
      <c r="AF23" s="45">
        <v>3657</v>
      </c>
      <c r="AG23" s="45">
        <v>3530</v>
      </c>
      <c r="AH23" s="45">
        <v>3371</v>
      </c>
      <c r="AI23" s="45">
        <v>2967</v>
      </c>
      <c r="AJ23" s="45">
        <v>3228</v>
      </c>
      <c r="AK23" s="45">
        <v>3068</v>
      </c>
      <c r="AL23" s="45">
        <v>1966</v>
      </c>
      <c r="AM23" s="45">
        <v>1459</v>
      </c>
      <c r="AN23" s="45">
        <v>1294</v>
      </c>
      <c r="AO23" s="45">
        <v>4163</v>
      </c>
      <c r="AP23" s="45">
        <v>3218</v>
      </c>
      <c r="AQ23" s="45">
        <v>3792</v>
      </c>
      <c r="AR23" s="45">
        <v>3865</v>
      </c>
      <c r="AS23" s="45">
        <v>3732</v>
      </c>
      <c r="AT23" s="45">
        <v>3695</v>
      </c>
      <c r="AU23" s="45">
        <v>3183</v>
      </c>
      <c r="AV23" s="106"/>
    </row>
    <row r="24" spans="1:60" s="4" customFormat="1" ht="8.25" customHeight="1" thickTop="1" thickBot="1" x14ac:dyDescent="0.3">
      <c r="A24" s="117"/>
      <c r="B24" s="117"/>
      <c r="C24" s="117"/>
      <c r="D24" s="117"/>
      <c r="E24" s="117"/>
      <c r="F24" s="117"/>
      <c r="G24" s="117"/>
      <c r="H24" s="117"/>
      <c r="I24" s="117"/>
      <c r="J24" s="117"/>
      <c r="K24" s="117"/>
      <c r="L24" s="117"/>
      <c r="M24" s="117"/>
      <c r="N24" s="117"/>
      <c r="O24" s="117"/>
      <c r="P24" s="117"/>
      <c r="Q24" s="117"/>
      <c r="R24" s="117"/>
      <c r="S24" s="117"/>
      <c r="T24" s="117"/>
      <c r="U24" s="117"/>
      <c r="V24" s="117"/>
      <c r="W24" s="117"/>
      <c r="X24" s="117"/>
      <c r="Y24" s="117"/>
      <c r="Z24" s="117"/>
      <c r="AA24" s="117"/>
      <c r="AB24" s="117"/>
      <c r="AC24" s="117"/>
      <c r="AD24" s="117"/>
      <c r="AE24" s="117"/>
      <c r="AF24" s="117"/>
      <c r="AG24" s="117"/>
      <c r="AH24" s="117"/>
      <c r="AI24" s="117"/>
      <c r="AJ24" s="117"/>
      <c r="AK24" s="117"/>
      <c r="AL24" s="117"/>
      <c r="AM24" s="117"/>
      <c r="AN24" s="117"/>
      <c r="AO24" s="117"/>
      <c r="AP24" s="117"/>
      <c r="AQ24" s="117"/>
      <c r="AR24" s="117"/>
      <c r="AS24" s="117"/>
      <c r="AT24" s="117"/>
      <c r="AU24" s="117"/>
      <c r="AV24" s="117"/>
    </row>
    <row r="25" spans="1:60" ht="50.1" customHeight="1" thickTop="1" thickBot="1" x14ac:dyDescent="0.3">
      <c r="A25" s="117">
        <f>'PANEL DE CONTROL DISTRITAL'!A24</f>
        <v>6</v>
      </c>
      <c r="B25" s="118" t="str">
        <f>'PANEL DE CONTROL DISTRITAL'!B24</f>
        <v>ENTREGA</v>
      </c>
      <c r="C25" s="113" t="str">
        <f>'PANEL DE CONTROL DISTRITAL'!C24</f>
        <v>Operador de Equipo Tecnológico</v>
      </c>
      <c r="D25" s="114" t="str">
        <f>'PANEL DE CONTROL DISTRITAL'!D24</f>
        <v xml:space="preserve">Efectividad de entrega de CPV en MAC = </v>
      </c>
      <c r="E25" s="113" t="str">
        <f>'PANEL DE CONTROL DISTRITAL'!E24</f>
        <v>(Total de credenciales entregadas / Total de credenciales solicitadas) x 100</v>
      </c>
      <c r="F25" s="115" t="str">
        <f>'PANEL DE CONTROL DISTRITAL'!F24</f>
        <v>Semanal (remesa)</v>
      </c>
      <c r="G25" s="116">
        <f>'PANEL DE CONTROL DISTRITAL'!G24</f>
        <v>0.9</v>
      </c>
      <c r="H25" s="27" t="str">
        <f>'PANEL DE CONTROL DISTRITAL'!H24</f>
        <v xml:space="preserve">Total de credenciales entregadas </v>
      </c>
      <c r="I25" s="25">
        <v>532</v>
      </c>
      <c r="J25" s="25">
        <v>1722</v>
      </c>
      <c r="K25" s="25">
        <v>0</v>
      </c>
      <c r="L25" s="25">
        <v>0</v>
      </c>
      <c r="M25" s="25">
        <v>373</v>
      </c>
      <c r="N25" s="25">
        <v>1028</v>
      </c>
      <c r="O25" s="25">
        <v>2702</v>
      </c>
      <c r="P25" s="25">
        <v>2629</v>
      </c>
      <c r="Q25" s="25">
        <v>2094</v>
      </c>
      <c r="R25" s="25">
        <v>2098</v>
      </c>
      <c r="S25" s="25">
        <v>1849</v>
      </c>
      <c r="T25" s="25">
        <v>2021</v>
      </c>
      <c r="U25" s="25">
        <v>2014</v>
      </c>
      <c r="V25" s="25">
        <v>1991</v>
      </c>
      <c r="W25" s="25">
        <v>782</v>
      </c>
      <c r="X25" s="25">
        <v>1561</v>
      </c>
      <c r="Y25" s="25">
        <v>1966</v>
      </c>
      <c r="Z25" s="25">
        <v>1572</v>
      </c>
      <c r="AA25" s="25">
        <v>1740</v>
      </c>
      <c r="AB25" s="25">
        <v>1119</v>
      </c>
      <c r="AC25" s="25">
        <v>2223</v>
      </c>
      <c r="AD25" s="25">
        <v>1826</v>
      </c>
      <c r="AE25" s="25">
        <v>1956</v>
      </c>
      <c r="AF25" s="25">
        <v>1568</v>
      </c>
      <c r="AG25" s="25">
        <v>1649</v>
      </c>
      <c r="AH25" s="25">
        <v>1646</v>
      </c>
      <c r="AI25" s="25">
        <v>1459</v>
      </c>
      <c r="AJ25" s="25">
        <v>1453</v>
      </c>
      <c r="AK25" s="25">
        <v>1410</v>
      </c>
      <c r="AL25" s="25">
        <v>1326</v>
      </c>
      <c r="AM25" s="25">
        <v>507</v>
      </c>
      <c r="AN25" s="25">
        <v>165</v>
      </c>
      <c r="AO25" s="25">
        <v>1736</v>
      </c>
      <c r="AP25" s="25">
        <v>2621</v>
      </c>
      <c r="AQ25" s="25">
        <v>2004</v>
      </c>
      <c r="AR25" s="25">
        <v>1910</v>
      </c>
      <c r="AS25" s="25">
        <v>2000</v>
      </c>
      <c r="AT25" s="25">
        <v>1910</v>
      </c>
      <c r="AU25" s="25">
        <v>1364</v>
      </c>
      <c r="AV25" s="106">
        <f>IFERROR(SUM(I25:AU25)/SUM(I26:AU26),0)</f>
        <v>1</v>
      </c>
    </row>
    <row r="26" spans="1:60" ht="50.1" customHeight="1" thickTop="1" thickBot="1" x14ac:dyDescent="0.3">
      <c r="A26" s="117"/>
      <c r="B26" s="118"/>
      <c r="C26" s="113"/>
      <c r="D26" s="114"/>
      <c r="E26" s="113"/>
      <c r="F26" s="115"/>
      <c r="G26" s="116"/>
      <c r="H26" s="27" t="str">
        <f>'PANEL DE CONTROL DISTRITAL'!H25</f>
        <v xml:space="preserve"> Total de credenciales solicitadas</v>
      </c>
      <c r="I26" s="45">
        <v>532</v>
      </c>
      <c r="J26" s="45">
        <v>1722</v>
      </c>
      <c r="K26" s="45">
        <v>0</v>
      </c>
      <c r="L26" s="45">
        <v>0</v>
      </c>
      <c r="M26" s="45">
        <v>373</v>
      </c>
      <c r="N26" s="45">
        <v>1028</v>
      </c>
      <c r="O26" s="45">
        <v>2702</v>
      </c>
      <c r="P26" s="45">
        <v>2629</v>
      </c>
      <c r="Q26" s="45">
        <v>2094</v>
      </c>
      <c r="R26" s="45">
        <v>2098</v>
      </c>
      <c r="S26" s="45">
        <v>1849</v>
      </c>
      <c r="T26" s="45">
        <v>2021</v>
      </c>
      <c r="U26" s="45">
        <v>2014</v>
      </c>
      <c r="V26" s="45">
        <v>1991</v>
      </c>
      <c r="W26" s="45">
        <v>782</v>
      </c>
      <c r="X26" s="45">
        <v>1561</v>
      </c>
      <c r="Y26" s="45">
        <v>1966</v>
      </c>
      <c r="Z26" s="45">
        <v>1572</v>
      </c>
      <c r="AA26" s="45">
        <v>1740</v>
      </c>
      <c r="AB26" s="45">
        <v>1119</v>
      </c>
      <c r="AC26" s="45">
        <v>2223</v>
      </c>
      <c r="AD26" s="45">
        <v>1826</v>
      </c>
      <c r="AE26" s="45">
        <v>1956</v>
      </c>
      <c r="AF26" s="45">
        <v>1568</v>
      </c>
      <c r="AG26" s="45">
        <v>1649</v>
      </c>
      <c r="AH26" s="45">
        <v>1646</v>
      </c>
      <c r="AI26" s="45">
        <v>1459</v>
      </c>
      <c r="AJ26" s="45">
        <v>1453</v>
      </c>
      <c r="AK26" s="45">
        <v>1410</v>
      </c>
      <c r="AL26" s="45">
        <v>1326</v>
      </c>
      <c r="AM26" s="45">
        <v>507</v>
      </c>
      <c r="AN26" s="45">
        <v>165</v>
      </c>
      <c r="AO26" s="45">
        <v>1736</v>
      </c>
      <c r="AP26" s="45">
        <v>2621</v>
      </c>
      <c r="AQ26" s="45">
        <v>2004</v>
      </c>
      <c r="AR26" s="45">
        <v>1910</v>
      </c>
      <c r="AS26" s="45">
        <v>2000</v>
      </c>
      <c r="AT26" s="45">
        <v>1910</v>
      </c>
      <c r="AU26" s="45">
        <v>1364</v>
      </c>
      <c r="AV26" s="106"/>
    </row>
    <row r="27" spans="1:60" ht="15.75" customHeight="1" thickTop="1" x14ac:dyDescent="0.25">
      <c r="B27" s="1" t="s">
        <v>33</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c r="AV27" s="14"/>
    </row>
    <row r="28" spans="1:60" ht="15.75" customHeight="1" x14ac:dyDescent="0.25">
      <c r="H28" s="59"/>
    </row>
    <row r="29" spans="1:60" ht="15.75" customHeight="1" x14ac:dyDescent="0.25">
      <c r="H29" s="59"/>
      <c r="I29" s="107" t="s">
        <v>32</v>
      </c>
      <c r="J29" s="107"/>
      <c r="K29" s="107"/>
      <c r="L29" s="107"/>
    </row>
    <row r="30" spans="1:60" ht="15.75" customHeight="1" x14ac:dyDescent="0.25">
      <c r="H30" s="59"/>
      <c r="I30" s="28"/>
      <c r="J30" s="29" t="s">
        <v>30</v>
      </c>
      <c r="K30" s="29"/>
      <c r="L30" s="29"/>
    </row>
    <row r="31" spans="1:60" ht="39" customHeight="1" x14ac:dyDescent="0.25">
      <c r="H31" s="59"/>
      <c r="I31" s="30"/>
      <c r="J31" s="29" t="s">
        <v>31</v>
      </c>
      <c r="K31" s="29"/>
      <c r="L31" s="29"/>
    </row>
    <row r="32" spans="1:60" ht="30" customHeight="1" x14ac:dyDescent="0.25">
      <c r="H32" s="59"/>
      <c r="I32" s="31"/>
      <c r="J32" s="29" t="s">
        <v>23</v>
      </c>
      <c r="K32" s="29"/>
      <c r="L32" s="29"/>
    </row>
    <row r="33" spans="2:13" ht="30" customHeight="1" thickBot="1" x14ac:dyDescent="0.3">
      <c r="H33" s="59"/>
      <c r="I33" s="29"/>
      <c r="J33" s="29"/>
      <c r="K33" s="29"/>
      <c r="L33" s="29"/>
    </row>
    <row r="34" spans="2:13" ht="30" customHeight="1" thickTop="1" thickBot="1" x14ac:dyDescent="0.3">
      <c r="B34" s="108" t="s">
        <v>27</v>
      </c>
      <c r="C34" s="108"/>
      <c r="D34" s="108"/>
      <c r="E34" s="108"/>
      <c r="F34" s="108"/>
      <c r="G34" s="108"/>
      <c r="H34" s="108"/>
      <c r="I34" s="108"/>
      <c r="J34" s="108"/>
      <c r="K34" s="108"/>
      <c r="L34" s="108"/>
      <c r="M34" s="109"/>
    </row>
    <row r="35" spans="2:13" ht="30" customHeight="1" thickTop="1" thickBot="1" x14ac:dyDescent="0.3">
      <c r="B35" s="110" t="s">
        <v>28</v>
      </c>
      <c r="C35" s="110"/>
      <c r="D35" s="110"/>
      <c r="E35" s="110"/>
      <c r="F35" s="110"/>
      <c r="G35" s="111"/>
      <c r="H35" s="112" t="s">
        <v>29</v>
      </c>
      <c r="I35" s="110"/>
      <c r="J35" s="110"/>
      <c r="K35" s="110"/>
      <c r="L35" s="110"/>
      <c r="M35" s="111"/>
    </row>
    <row r="36" spans="2:13" ht="30" customHeight="1" thickTop="1" x14ac:dyDescent="0.25">
      <c r="B36" s="100"/>
      <c r="C36" s="101"/>
      <c r="D36" s="101"/>
      <c r="E36" s="101"/>
      <c r="F36" s="101"/>
      <c r="G36" s="102"/>
      <c r="H36" s="100"/>
      <c r="I36" s="101"/>
      <c r="J36" s="101"/>
      <c r="K36" s="101"/>
      <c r="L36" s="101"/>
      <c r="M36" s="102"/>
    </row>
    <row r="37" spans="2:13" ht="30" customHeight="1" thickBot="1" x14ac:dyDescent="0.3">
      <c r="B37" s="103"/>
      <c r="C37" s="104"/>
      <c r="D37" s="104"/>
      <c r="E37" s="104"/>
      <c r="F37" s="104"/>
      <c r="G37" s="105"/>
      <c r="H37" s="103"/>
      <c r="I37" s="104"/>
      <c r="J37" s="104"/>
      <c r="K37" s="104"/>
      <c r="L37" s="104"/>
      <c r="M37" s="105"/>
    </row>
    <row r="38" spans="2:13" ht="30" customHeight="1" thickTop="1" x14ac:dyDescent="0.25"/>
  </sheetData>
  <mergeCells count="71">
    <mergeCell ref="F22:F23"/>
    <mergeCell ref="G22:G23"/>
    <mergeCell ref="AV22:AV23"/>
    <mergeCell ref="A24:AV24"/>
    <mergeCell ref="A22:A23"/>
    <mergeCell ref="B22:B23"/>
    <mergeCell ref="C22:C23"/>
    <mergeCell ref="D22:D23"/>
    <mergeCell ref="E22:E23"/>
    <mergeCell ref="F19:F20"/>
    <mergeCell ref="G19:G20"/>
    <mergeCell ref="AV19:AV20"/>
    <mergeCell ref="A19:A20"/>
    <mergeCell ref="B19:B20"/>
    <mergeCell ref="C19:C20"/>
    <mergeCell ref="D19:D20"/>
    <mergeCell ref="E19:E20"/>
    <mergeCell ref="F16:F17"/>
    <mergeCell ref="G16:G17"/>
    <mergeCell ref="AV16:AV17"/>
    <mergeCell ref="A18:AV18"/>
    <mergeCell ref="A16:A17"/>
    <mergeCell ref="B16:B17"/>
    <mergeCell ref="C16:C17"/>
    <mergeCell ref="D16:D17"/>
    <mergeCell ref="E16:E17"/>
    <mergeCell ref="F13:F14"/>
    <mergeCell ref="G13:G14"/>
    <mergeCell ref="AV13:AV14"/>
    <mergeCell ref="A15:AV15"/>
    <mergeCell ref="A13:A14"/>
    <mergeCell ref="B13:B14"/>
    <mergeCell ref="C13:C14"/>
    <mergeCell ref="D13:D14"/>
    <mergeCell ref="E13:E14"/>
    <mergeCell ref="A12:AV12"/>
    <mergeCell ref="A10:A11"/>
    <mergeCell ref="B10:B11"/>
    <mergeCell ref="C10:C11"/>
    <mergeCell ref="D10:D11"/>
    <mergeCell ref="E10:E11"/>
    <mergeCell ref="F10:F11"/>
    <mergeCell ref="G10:G11"/>
    <mergeCell ref="AV10:AV11"/>
    <mergeCell ref="A6:A9"/>
    <mergeCell ref="B6:H6"/>
    <mergeCell ref="I6:AU6"/>
    <mergeCell ref="AV6:AV9"/>
    <mergeCell ref="B7:D7"/>
    <mergeCell ref="E7:H7"/>
    <mergeCell ref="I7:AU7"/>
    <mergeCell ref="B8:AU8"/>
    <mergeCell ref="AS2:AV2"/>
    <mergeCell ref="A1:AV1"/>
    <mergeCell ref="F2:G2"/>
    <mergeCell ref="A4:AV4"/>
    <mergeCell ref="A5:AV5"/>
    <mergeCell ref="AV25:AV26"/>
    <mergeCell ref="I29:L29"/>
    <mergeCell ref="B34:M34"/>
    <mergeCell ref="A25:A26"/>
    <mergeCell ref="B25:B26"/>
    <mergeCell ref="C25:C26"/>
    <mergeCell ref="D25:D26"/>
    <mergeCell ref="E25:E26"/>
    <mergeCell ref="B35:G35"/>
    <mergeCell ref="H35:M35"/>
    <mergeCell ref="B36:G37"/>
    <mergeCell ref="H36:M37"/>
    <mergeCell ref="F25:F26"/>
    <mergeCell ref="G25:G26"/>
  </mergeCells>
  <conditionalFormatting sqref="I21:AU21">
    <cfRule type="colorScale" priority="39">
      <colorScale>
        <cfvo type="min"/>
        <cfvo type="percentile" val="50"/>
        <cfvo type="max"/>
        <color rgb="FFE98BD7"/>
        <color rgb="FFD5007F"/>
        <color rgb="FF950054"/>
      </colorScale>
    </cfRule>
  </conditionalFormatting>
  <conditionalFormatting sqref="AV10">
    <cfRule type="cellIs" dxfId="424" priority="18" operator="greaterThan">
      <formula>95%</formula>
    </cfRule>
    <cfRule type="cellIs" dxfId="423" priority="19" operator="greaterThanOrEqual">
      <formula>90%</formula>
    </cfRule>
    <cfRule type="cellIs" dxfId="422" priority="20" operator="lessThan">
      <formula>89.99%</formula>
    </cfRule>
  </conditionalFormatting>
  <conditionalFormatting sqref="AV13">
    <cfRule type="cellIs" dxfId="421" priority="15" operator="greaterThan">
      <formula>95%</formula>
    </cfRule>
    <cfRule type="cellIs" dxfId="420" priority="16" operator="greaterThanOrEqual">
      <formula>90%</formula>
    </cfRule>
    <cfRule type="cellIs" dxfId="419" priority="17" operator="lessThan">
      <formula>89.99%</formula>
    </cfRule>
  </conditionalFormatting>
  <conditionalFormatting sqref="AV16">
    <cfRule type="cellIs" dxfId="418" priority="12" operator="greaterThan">
      <formula>95%</formula>
    </cfRule>
    <cfRule type="cellIs" dxfId="417" priority="13" operator="greaterThanOrEqual">
      <formula>90%</formula>
    </cfRule>
    <cfRule type="cellIs" dxfId="416" priority="14" operator="lessThan">
      <formula>89.99%</formula>
    </cfRule>
  </conditionalFormatting>
  <conditionalFormatting sqref="AV19">
    <cfRule type="cellIs" dxfId="415" priority="9" operator="greaterThan">
      <formula>95%</formula>
    </cfRule>
    <cfRule type="cellIs" dxfId="414" priority="10" operator="greaterThanOrEqual">
      <formula>90%</formula>
    </cfRule>
    <cfRule type="cellIs" dxfId="413" priority="11" operator="lessThan">
      <formula>89.99%</formula>
    </cfRule>
  </conditionalFormatting>
  <conditionalFormatting sqref="AV25">
    <cfRule type="cellIs" dxfId="412" priority="3" operator="greaterThan">
      <formula>95%</formula>
    </cfRule>
    <cfRule type="cellIs" dxfId="411" priority="4" operator="greaterThanOrEqual">
      <formula>90%</formula>
    </cfRule>
    <cfRule type="cellIs" dxfId="410" priority="5" operator="lessThan">
      <formula>89.99%</formula>
    </cfRule>
  </conditionalFormatting>
  <conditionalFormatting sqref="AV22">
    <cfRule type="cellIs" dxfId="409" priority="1" operator="greaterThanOrEqual">
      <formula>100%</formula>
    </cfRule>
    <cfRule type="cellIs" dxfId="408" priority="2" operator="lessThan">
      <formula>99.99%</formula>
    </cfRule>
  </conditionalFormatting>
  <dataValidations count="1">
    <dataValidation showDropDown="1" showInputMessage="1" showErrorMessage="1" sqref="C21 G19:G23 G10:G11 G16:G17 G13:G14 G25:G26" xr:uid="{A6EC8BBC-3FEB-465C-8445-15F9F7FD4E92}"/>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FF69C2"/>
  </sheetPr>
  <dimension ref="A1:BH38"/>
  <sheetViews>
    <sheetView showGridLines="0" topLeftCell="AE14" zoomScale="83" zoomScaleNormal="83" workbookViewId="0">
      <selection activeCell="I25" sqref="I25:AU26"/>
    </sheetView>
  </sheetViews>
  <sheetFormatPr baseColWidth="10" defaultColWidth="11.44140625" defaultRowHeight="30" customHeight="1" x14ac:dyDescent="0.25"/>
  <cols>
    <col min="1" max="1" width="10.5546875" style="1" bestFit="1" customWidth="1"/>
    <col min="2" max="2" width="19.109375" style="1" bestFit="1" customWidth="1"/>
    <col min="3" max="3" width="19.109375" style="1" customWidth="1"/>
    <col min="4" max="4" width="14.33203125" style="1" customWidth="1"/>
    <col min="5" max="5" width="21" style="1" customWidth="1"/>
    <col min="6" max="6" width="12.88671875" style="1" customWidth="1"/>
    <col min="7" max="7" width="10.33203125" style="1" bestFit="1" customWidth="1"/>
    <col min="8" max="8" width="14.5546875" style="1" customWidth="1"/>
    <col min="9" max="47" width="10.6640625" style="1" customWidth="1"/>
    <col min="48" max="48" width="22.6640625" style="1" customWidth="1"/>
    <col min="49" max="16384" width="11.44140625" style="1"/>
  </cols>
  <sheetData>
    <row r="1" spans="1:60" ht="40.5" customHeight="1" x14ac:dyDescent="0.25">
      <c r="A1" s="96" t="str">
        <f>'PANEL DE CONTROL DISTRITAL'!A1:Q1</f>
        <v>INSTITUTO NACIONAL ELECTORAL
SISTEMA DE GESTIÓN DE LA CALIDAD
CIUDAD DE MÉXICO</v>
      </c>
      <c r="B1" s="96"/>
      <c r="C1" s="96"/>
      <c r="D1" s="96"/>
      <c r="E1" s="96"/>
      <c r="F1" s="96"/>
      <c r="G1" s="96"/>
      <c r="H1" s="96"/>
      <c r="I1" s="96"/>
      <c r="J1" s="96"/>
      <c r="K1" s="96"/>
      <c r="L1" s="96"/>
      <c r="M1" s="96"/>
      <c r="N1" s="96"/>
      <c r="O1" s="96"/>
      <c r="P1" s="96"/>
      <c r="Q1" s="96"/>
      <c r="R1" s="96"/>
      <c r="S1" s="96"/>
      <c r="T1" s="96"/>
      <c r="U1" s="96"/>
      <c r="V1" s="96"/>
      <c r="W1" s="96"/>
      <c r="X1" s="96"/>
      <c r="Y1" s="96"/>
      <c r="Z1" s="96"/>
      <c r="AA1" s="96"/>
      <c r="AB1" s="96"/>
      <c r="AC1" s="96"/>
      <c r="AD1" s="96"/>
      <c r="AE1" s="96"/>
      <c r="AF1" s="96"/>
      <c r="AG1" s="96"/>
      <c r="AH1" s="96"/>
      <c r="AI1" s="96"/>
      <c r="AJ1" s="96"/>
      <c r="AK1" s="96"/>
      <c r="AL1" s="96"/>
      <c r="AM1" s="96"/>
      <c r="AN1" s="96"/>
      <c r="AO1" s="96"/>
      <c r="AP1" s="96"/>
      <c r="AQ1" s="96"/>
      <c r="AR1" s="96"/>
      <c r="AS1" s="96"/>
      <c r="AT1" s="96"/>
      <c r="AU1" s="96"/>
      <c r="AV1" s="96"/>
    </row>
    <row r="2" spans="1:60" ht="33.75" customHeight="1" x14ac:dyDescent="0.25">
      <c r="A2" s="12"/>
      <c r="B2" s="12"/>
      <c r="C2" s="12"/>
      <c r="D2" s="9" t="s">
        <v>24</v>
      </c>
      <c r="E2" s="9">
        <v>5</v>
      </c>
      <c r="F2" s="98" t="s">
        <v>25</v>
      </c>
      <c r="G2" s="98"/>
      <c r="H2" s="22">
        <v>90551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119" t="str">
        <f>'PANEL DE CONTROL DISTRITAL'!M2</f>
        <v>Fecha de corte 31/08/2023</v>
      </c>
      <c r="AT2" s="119"/>
      <c r="AU2" s="119"/>
      <c r="AV2" s="119"/>
      <c r="AW2" s="17"/>
    </row>
    <row r="3" spans="1:60"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row>
    <row r="4" spans="1:60" ht="30" customHeight="1" thickTop="1" thickBot="1" x14ac:dyDescent="0.3">
      <c r="A4" s="123" t="s">
        <v>26</v>
      </c>
      <c r="B4" s="124"/>
      <c r="C4" s="124"/>
      <c r="D4" s="124"/>
      <c r="E4" s="124"/>
      <c r="F4" s="124"/>
      <c r="G4" s="124"/>
      <c r="H4" s="124"/>
      <c r="I4" s="124"/>
      <c r="J4" s="124"/>
      <c r="K4" s="124"/>
      <c r="L4" s="124"/>
      <c r="M4" s="124"/>
      <c r="N4" s="124"/>
      <c r="O4" s="124"/>
      <c r="P4" s="124"/>
      <c r="Q4" s="124"/>
      <c r="R4" s="124"/>
      <c r="S4" s="124"/>
      <c r="T4" s="124"/>
      <c r="U4" s="124"/>
      <c r="V4" s="124"/>
      <c r="W4" s="124"/>
      <c r="X4" s="124"/>
      <c r="Y4" s="124"/>
      <c r="Z4" s="124"/>
      <c r="AA4" s="124"/>
      <c r="AB4" s="124"/>
      <c r="AC4" s="124"/>
      <c r="AD4" s="124"/>
      <c r="AE4" s="124"/>
      <c r="AF4" s="124"/>
      <c r="AG4" s="124"/>
      <c r="AH4" s="124"/>
      <c r="AI4" s="124"/>
      <c r="AJ4" s="124"/>
      <c r="AK4" s="124"/>
      <c r="AL4" s="124"/>
      <c r="AM4" s="124"/>
      <c r="AN4" s="124"/>
      <c r="AO4" s="124"/>
      <c r="AP4" s="124"/>
      <c r="AQ4" s="124"/>
      <c r="AR4" s="124"/>
      <c r="AS4" s="124"/>
      <c r="AT4" s="124"/>
      <c r="AU4" s="124"/>
      <c r="AV4" s="125"/>
      <c r="AX4" s="20"/>
    </row>
    <row r="5" spans="1:60" ht="5.25" customHeight="1" thickTop="1" thickBot="1" x14ac:dyDescent="0.3">
      <c r="A5" s="126"/>
      <c r="B5" s="127"/>
      <c r="C5" s="127"/>
      <c r="D5" s="127"/>
      <c r="E5" s="127"/>
      <c r="F5" s="127"/>
      <c r="G5" s="127"/>
      <c r="H5" s="127"/>
      <c r="I5" s="127"/>
      <c r="J5" s="127"/>
      <c r="K5" s="127"/>
      <c r="L5" s="127"/>
      <c r="M5" s="127"/>
      <c r="N5" s="127"/>
      <c r="O5" s="127"/>
      <c r="P5" s="127"/>
      <c r="Q5" s="127"/>
      <c r="R5" s="127"/>
      <c r="S5" s="127"/>
      <c r="T5" s="127"/>
      <c r="U5" s="127"/>
      <c r="V5" s="127"/>
      <c r="W5" s="127"/>
      <c r="X5" s="127"/>
      <c r="Y5" s="127"/>
      <c r="Z5" s="127"/>
      <c r="AA5" s="127"/>
      <c r="AB5" s="127"/>
      <c r="AC5" s="127"/>
      <c r="AD5" s="127"/>
      <c r="AE5" s="127"/>
      <c r="AF5" s="127"/>
      <c r="AG5" s="127"/>
      <c r="AH5" s="127"/>
      <c r="AI5" s="127"/>
      <c r="AJ5" s="127"/>
      <c r="AK5" s="127"/>
      <c r="AL5" s="127"/>
      <c r="AM5" s="127"/>
      <c r="AN5" s="127"/>
      <c r="AO5" s="127"/>
      <c r="AP5" s="127"/>
      <c r="AQ5" s="127"/>
      <c r="AR5" s="127"/>
      <c r="AS5" s="127"/>
      <c r="AT5" s="127"/>
      <c r="AU5" s="127"/>
      <c r="AV5" s="128"/>
    </row>
    <row r="6" spans="1:60" ht="18" customHeight="1" thickTop="1" thickBot="1" x14ac:dyDescent="0.3">
      <c r="A6" s="120" t="str">
        <f>'PANEL DE CONTROL DISTRITAL'!A6</f>
        <v>Número</v>
      </c>
      <c r="B6" s="121" t="str">
        <f>'PANEL DE CONTROL DISTRITAL'!B6</f>
        <v xml:space="preserve">PROCESOS SUSTANTIVOS E INDICADORES </v>
      </c>
      <c r="C6" s="121"/>
      <c r="D6" s="121"/>
      <c r="E6" s="121"/>
      <c r="F6" s="121"/>
      <c r="G6" s="121"/>
      <c r="H6" s="121"/>
      <c r="I6" s="129" t="s">
        <v>21</v>
      </c>
      <c r="J6" s="130"/>
      <c r="K6" s="130"/>
      <c r="L6" s="130"/>
      <c r="M6" s="130"/>
      <c r="N6" s="130"/>
      <c r="O6" s="130"/>
      <c r="P6" s="130"/>
      <c r="Q6" s="130"/>
      <c r="R6" s="130"/>
      <c r="S6" s="130"/>
      <c r="T6" s="130"/>
      <c r="U6" s="130"/>
      <c r="V6" s="130"/>
      <c r="W6" s="130"/>
      <c r="X6" s="130"/>
      <c r="Y6" s="130"/>
      <c r="Z6" s="130"/>
      <c r="AA6" s="130"/>
      <c r="AB6" s="130"/>
      <c r="AC6" s="130"/>
      <c r="AD6" s="130"/>
      <c r="AE6" s="130"/>
      <c r="AF6" s="130"/>
      <c r="AG6" s="130"/>
      <c r="AH6" s="130"/>
      <c r="AI6" s="130"/>
      <c r="AJ6" s="130"/>
      <c r="AK6" s="130"/>
      <c r="AL6" s="130"/>
      <c r="AM6" s="130"/>
      <c r="AN6" s="130"/>
      <c r="AO6" s="130"/>
      <c r="AP6" s="130"/>
      <c r="AQ6" s="130"/>
      <c r="AR6" s="130"/>
      <c r="AS6" s="130"/>
      <c r="AT6" s="130"/>
      <c r="AU6" s="130"/>
      <c r="AV6" s="135" t="s">
        <v>7</v>
      </c>
    </row>
    <row r="7" spans="1:60" ht="17.25" customHeight="1" thickTop="1" thickBot="1" x14ac:dyDescent="0.3">
      <c r="A7" s="120"/>
      <c r="B7" s="121" t="str">
        <f>'PANEL DE CONTROL DISTRITAL'!B7</f>
        <v>DESCRIPCIÓN</v>
      </c>
      <c r="C7" s="121"/>
      <c r="D7" s="121"/>
      <c r="E7" s="121" t="str">
        <f>'PANEL DE CONTROL DISTRITAL'!E7</f>
        <v>MEDICIÓN</v>
      </c>
      <c r="F7" s="121"/>
      <c r="G7" s="121"/>
      <c r="H7" s="121"/>
      <c r="I7" s="131" t="str">
        <f>'PANEL DE CONTROL DISTRITAL'!A5</f>
        <v>CAMPAÑA ANUAL PERMANENTE 2022-2023</v>
      </c>
      <c r="J7" s="132"/>
      <c r="K7" s="132"/>
      <c r="L7" s="132"/>
      <c r="M7" s="132"/>
      <c r="N7" s="132"/>
      <c r="O7" s="132"/>
      <c r="P7" s="132"/>
      <c r="Q7" s="132"/>
      <c r="R7" s="132"/>
      <c r="S7" s="132"/>
      <c r="T7" s="132"/>
      <c r="U7" s="132"/>
      <c r="V7" s="132"/>
      <c r="W7" s="132"/>
      <c r="X7" s="132"/>
      <c r="Y7" s="132"/>
      <c r="Z7" s="132"/>
      <c r="AA7" s="132"/>
      <c r="AB7" s="132"/>
      <c r="AC7" s="132"/>
      <c r="AD7" s="132"/>
      <c r="AE7" s="132"/>
      <c r="AF7" s="132"/>
      <c r="AG7" s="132"/>
      <c r="AH7" s="132"/>
      <c r="AI7" s="132"/>
      <c r="AJ7" s="132"/>
      <c r="AK7" s="132"/>
      <c r="AL7" s="132"/>
      <c r="AM7" s="132"/>
      <c r="AN7" s="132"/>
      <c r="AO7" s="132"/>
      <c r="AP7" s="132"/>
      <c r="AQ7" s="132"/>
      <c r="AR7" s="132"/>
      <c r="AS7" s="132"/>
      <c r="AT7" s="132"/>
      <c r="AU7" s="132"/>
      <c r="AV7" s="136"/>
    </row>
    <row r="8" spans="1:60" ht="5.25" customHeight="1" thickTop="1" thickBot="1" x14ac:dyDescent="0.3">
      <c r="A8" s="120"/>
      <c r="B8" s="133"/>
      <c r="C8" s="134"/>
      <c r="D8" s="134"/>
      <c r="E8" s="134"/>
      <c r="F8" s="134"/>
      <c r="G8" s="134"/>
      <c r="H8" s="134"/>
      <c r="I8" s="134"/>
      <c r="J8" s="134"/>
      <c r="K8" s="134"/>
      <c r="L8" s="134"/>
      <c r="M8" s="134"/>
      <c r="N8" s="134"/>
      <c r="O8" s="134"/>
      <c r="P8" s="134"/>
      <c r="Q8" s="134"/>
      <c r="R8" s="134"/>
      <c r="S8" s="134"/>
      <c r="T8" s="134"/>
      <c r="U8" s="134"/>
      <c r="V8" s="134"/>
      <c r="W8" s="134"/>
      <c r="X8" s="134"/>
      <c r="Y8" s="134"/>
      <c r="Z8" s="134"/>
      <c r="AA8" s="134"/>
      <c r="AB8" s="134"/>
      <c r="AC8" s="134"/>
      <c r="AD8" s="134"/>
      <c r="AE8" s="134"/>
      <c r="AF8" s="134"/>
      <c r="AG8" s="134"/>
      <c r="AH8" s="134"/>
      <c r="AI8" s="134"/>
      <c r="AJ8" s="134"/>
      <c r="AK8" s="134"/>
      <c r="AL8" s="134"/>
      <c r="AM8" s="134"/>
      <c r="AN8" s="134"/>
      <c r="AO8" s="134"/>
      <c r="AP8" s="134"/>
      <c r="AQ8" s="134"/>
      <c r="AR8" s="134"/>
      <c r="AS8" s="134"/>
      <c r="AT8" s="134"/>
      <c r="AU8" s="134"/>
      <c r="AV8" s="136"/>
    </row>
    <row r="9" spans="1:60" s="2" customFormat="1" ht="29.25" customHeight="1" thickTop="1" thickBot="1" x14ac:dyDescent="0.3">
      <c r="A9" s="120"/>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'090151'!I9</f>
        <v>2022-53</v>
      </c>
      <c r="J9" s="33" t="str">
        <f>'090151'!J9</f>
        <v>2022-54</v>
      </c>
      <c r="K9" s="33" t="str">
        <f>'090151'!K9</f>
        <v>2022-55</v>
      </c>
      <c r="L9" s="33" t="str">
        <f>'090151'!L9</f>
        <v>2023-01</v>
      </c>
      <c r="M9" s="33" t="str">
        <f>'090151'!M9</f>
        <v>2023-02</v>
      </c>
      <c r="N9" s="33" t="str">
        <f>'090151'!N9</f>
        <v>2023-03</v>
      </c>
      <c r="O9" s="33" t="str">
        <f>'090151'!O9</f>
        <v>2023-04</v>
      </c>
      <c r="P9" s="33" t="str">
        <f>'090151'!P9</f>
        <v>2023-05</v>
      </c>
      <c r="Q9" s="33" t="str">
        <f>'090151'!Q9</f>
        <v>2023-06</v>
      </c>
      <c r="R9" s="33" t="str">
        <f>'090151'!R9</f>
        <v>2023-07</v>
      </c>
      <c r="S9" s="33" t="str">
        <f>'090151'!S9</f>
        <v>2023-08</v>
      </c>
      <c r="T9" s="33" t="str">
        <f>'090151'!T9</f>
        <v>2023-09</v>
      </c>
      <c r="U9" s="33" t="str">
        <f>'090151'!U9</f>
        <v>2023-10</v>
      </c>
      <c r="V9" s="33" t="str">
        <f>'090151'!V9</f>
        <v>2023-11</v>
      </c>
      <c r="W9" s="33" t="str">
        <f>'090151'!W9</f>
        <v>2023-12</v>
      </c>
      <c r="X9" s="33" t="str">
        <f>'090151'!X9</f>
        <v>2023-13</v>
      </c>
      <c r="Y9" s="33" t="str">
        <f>'090151'!Y9</f>
        <v>2023-14</v>
      </c>
      <c r="Z9" s="33" t="str">
        <f>'090151'!Z9</f>
        <v>2023-15</v>
      </c>
      <c r="AA9" s="33" t="str">
        <f>'090151'!AA9</f>
        <v>2023-16</v>
      </c>
      <c r="AB9" s="33" t="str">
        <f>'090151'!AB9</f>
        <v>2023-17</v>
      </c>
      <c r="AC9" s="33" t="str">
        <f>'090151'!AC9</f>
        <v>2023-18</v>
      </c>
      <c r="AD9" s="33" t="str">
        <f>'090151'!AD9</f>
        <v>2023-19</v>
      </c>
      <c r="AE9" s="33" t="str">
        <f>'090151'!AE9</f>
        <v>2023-20</v>
      </c>
      <c r="AF9" s="33" t="str">
        <f>'090151'!AF9</f>
        <v>2023-21</v>
      </c>
      <c r="AG9" s="33" t="str">
        <f>'090151'!AG9</f>
        <v>2023-22</v>
      </c>
      <c r="AH9" s="33" t="str">
        <f>'090151'!AH9</f>
        <v>2023-23</v>
      </c>
      <c r="AI9" s="33" t="str">
        <f>'090151'!AI9</f>
        <v>2023-24</v>
      </c>
      <c r="AJ9" s="33" t="str">
        <f>'090151'!AJ9</f>
        <v>2023-25</v>
      </c>
      <c r="AK9" s="33" t="str">
        <f>'090151'!AK9</f>
        <v>2023-26</v>
      </c>
      <c r="AL9" s="33" t="str">
        <f>'090151'!AL9</f>
        <v>2023-27</v>
      </c>
      <c r="AM9" s="33" t="str">
        <f>'090151'!AM9</f>
        <v>2023-28</v>
      </c>
      <c r="AN9" s="33" t="str">
        <f>'090151'!AN9</f>
        <v>2023-29</v>
      </c>
      <c r="AO9" s="33" t="str">
        <f>'090151'!AO9</f>
        <v>2023-30</v>
      </c>
      <c r="AP9" s="33" t="str">
        <f>'090151'!AP9</f>
        <v>2023-31</v>
      </c>
      <c r="AQ9" s="33" t="str">
        <f>'090151'!AQ9</f>
        <v>2023-32</v>
      </c>
      <c r="AR9" s="33" t="str">
        <f>'090151'!AR9</f>
        <v>2023-33</v>
      </c>
      <c r="AS9" s="33" t="str">
        <f>'090151'!AS9</f>
        <v>2023-34</v>
      </c>
      <c r="AT9" s="33" t="str">
        <f>'090151'!AT9</f>
        <v>2023-35</v>
      </c>
      <c r="AU9" s="33" t="str">
        <f>'090151'!AU9</f>
        <v>2023-36</v>
      </c>
      <c r="AV9" s="137"/>
    </row>
    <row r="10" spans="1:60" s="2" customFormat="1" ht="50.1" customHeight="1" thickTop="1" thickBot="1" x14ac:dyDescent="0.3">
      <c r="A10" s="117">
        <f>'PANEL DE CONTROL DISTRITAL'!A9</f>
        <v>1</v>
      </c>
      <c r="B10" s="118" t="str">
        <f>'PANEL DE CONTROL DISTRITAL'!B9</f>
        <v>ENTREVISTA</v>
      </c>
      <c r="C10" s="113" t="str">
        <f>'PANEL DE CONTROL DISTRITAL'!C9</f>
        <v xml:space="preserve"> Auxiliar de Atención Ciudadana</v>
      </c>
      <c r="D10" s="114" t="str">
        <f>'PANEL DE CONTROL DISTRITAL'!D9</f>
        <v>Efectividad de la entrevista =</v>
      </c>
      <c r="E10" s="113" t="str">
        <f>'PANEL DE CONTROL DISTRITAL'!E9</f>
        <v>(Número de trámites aplicados / (Número de fichas requisitadas - Notificaciones de improcedencia de trámite)) x 100</v>
      </c>
      <c r="F10" s="115" t="str">
        <f>'PANEL DE CONTROL DISTRITAL'!F9</f>
        <v>Semanal (remesa)</v>
      </c>
      <c r="G10" s="116">
        <f>'PANEL DE CONTROL DISTRITAL'!G9</f>
        <v>0.9</v>
      </c>
      <c r="H10" s="27" t="str">
        <f>'PANEL DE CONTROL DISTRITAL'!H9</f>
        <v>Número de trámites aplicados</v>
      </c>
      <c r="I10" s="25">
        <v>200</v>
      </c>
      <c r="J10" s="25">
        <v>876</v>
      </c>
      <c r="K10" s="25">
        <v>0</v>
      </c>
      <c r="L10" s="25">
        <v>0</v>
      </c>
      <c r="M10" s="25">
        <v>754</v>
      </c>
      <c r="N10" s="25">
        <v>931</v>
      </c>
      <c r="O10" s="25">
        <v>1020</v>
      </c>
      <c r="P10" s="25">
        <v>1002</v>
      </c>
      <c r="Q10" s="25">
        <v>1059</v>
      </c>
      <c r="R10" s="25">
        <v>853</v>
      </c>
      <c r="S10" s="25">
        <v>1042</v>
      </c>
      <c r="T10" s="25">
        <v>1036</v>
      </c>
      <c r="U10" s="25">
        <v>1024</v>
      </c>
      <c r="V10" s="25">
        <v>946</v>
      </c>
      <c r="W10" s="25">
        <v>1011</v>
      </c>
      <c r="X10" s="25">
        <v>799</v>
      </c>
      <c r="Y10" s="25">
        <v>979</v>
      </c>
      <c r="Z10" s="25">
        <v>783</v>
      </c>
      <c r="AA10" s="25">
        <v>927</v>
      </c>
      <c r="AB10" s="25">
        <v>939</v>
      </c>
      <c r="AC10" s="25">
        <v>952</v>
      </c>
      <c r="AD10" s="25">
        <v>550</v>
      </c>
      <c r="AE10" s="25">
        <v>784</v>
      </c>
      <c r="AF10" s="25">
        <v>985</v>
      </c>
      <c r="AG10" s="25">
        <v>977</v>
      </c>
      <c r="AH10" s="25">
        <v>966</v>
      </c>
      <c r="AI10" s="25">
        <v>979</v>
      </c>
      <c r="AJ10" s="25">
        <v>961</v>
      </c>
      <c r="AK10" s="25">
        <v>899</v>
      </c>
      <c r="AL10" s="25">
        <v>899</v>
      </c>
      <c r="AM10" s="25">
        <v>890</v>
      </c>
      <c r="AN10" s="25">
        <v>713</v>
      </c>
      <c r="AO10" s="25">
        <v>933</v>
      </c>
      <c r="AP10" s="25">
        <v>896</v>
      </c>
      <c r="AQ10" s="25">
        <v>863</v>
      </c>
      <c r="AR10" s="25">
        <v>905</v>
      </c>
      <c r="AS10" s="25">
        <v>896</v>
      </c>
      <c r="AT10" s="25">
        <v>903</v>
      </c>
      <c r="AU10" s="25">
        <v>677</v>
      </c>
      <c r="AV10" s="106">
        <f>IFERROR(SUM(I10:AU10)/SUM(I11:AU11),0)</f>
        <v>0.99569057084762225</v>
      </c>
    </row>
    <row r="11" spans="1:60" s="2" customFormat="1" ht="50.1" customHeight="1" thickTop="1" thickBot="1" x14ac:dyDescent="0.3">
      <c r="A11" s="117"/>
      <c r="B11" s="118"/>
      <c r="C11" s="113"/>
      <c r="D11" s="114"/>
      <c r="E11" s="113"/>
      <c r="F11" s="115"/>
      <c r="G11" s="116"/>
      <c r="H11" s="27" t="str">
        <f>'PANEL DE CONTROL DISTRITAL'!H10</f>
        <v>Número de fichas requisitadas - Notificaciones de improcedencia de trámite</v>
      </c>
      <c r="I11" s="45">
        <v>200</v>
      </c>
      <c r="J11" s="45">
        <v>876</v>
      </c>
      <c r="K11" s="45">
        <v>0</v>
      </c>
      <c r="L11" s="45">
        <v>0</v>
      </c>
      <c r="M11" s="45">
        <v>754</v>
      </c>
      <c r="N11" s="45">
        <v>931</v>
      </c>
      <c r="O11" s="45">
        <v>1020</v>
      </c>
      <c r="P11" s="45">
        <v>1002</v>
      </c>
      <c r="Q11" s="45">
        <v>1059</v>
      </c>
      <c r="R11" s="45">
        <v>853</v>
      </c>
      <c r="S11" s="45">
        <v>1042</v>
      </c>
      <c r="T11" s="45">
        <v>1036</v>
      </c>
      <c r="U11" s="45">
        <v>1024</v>
      </c>
      <c r="V11" s="45">
        <v>946</v>
      </c>
      <c r="W11" s="45">
        <v>1011</v>
      </c>
      <c r="X11" s="45">
        <v>799</v>
      </c>
      <c r="Y11" s="45">
        <v>986</v>
      </c>
      <c r="Z11" s="45">
        <v>793</v>
      </c>
      <c r="AA11" s="45">
        <v>937</v>
      </c>
      <c r="AB11" s="45">
        <v>946</v>
      </c>
      <c r="AC11" s="45">
        <v>958</v>
      </c>
      <c r="AD11" s="45">
        <v>560</v>
      </c>
      <c r="AE11" s="45">
        <v>790</v>
      </c>
      <c r="AF11" s="45">
        <v>993</v>
      </c>
      <c r="AG11" s="45">
        <v>983</v>
      </c>
      <c r="AH11" s="45">
        <v>969</v>
      </c>
      <c r="AI11" s="45">
        <v>982</v>
      </c>
      <c r="AJ11" s="45">
        <v>967</v>
      </c>
      <c r="AK11" s="45">
        <v>925</v>
      </c>
      <c r="AL11" s="45">
        <v>907</v>
      </c>
      <c r="AM11" s="45">
        <v>894</v>
      </c>
      <c r="AN11" s="45">
        <v>713</v>
      </c>
      <c r="AO11" s="45">
        <v>934</v>
      </c>
      <c r="AP11" s="45">
        <v>900</v>
      </c>
      <c r="AQ11" s="45">
        <v>864</v>
      </c>
      <c r="AR11" s="45">
        <v>906</v>
      </c>
      <c r="AS11" s="45">
        <v>900</v>
      </c>
      <c r="AT11" s="45">
        <v>910</v>
      </c>
      <c r="AU11" s="45">
        <v>681</v>
      </c>
      <c r="AV11" s="106"/>
    </row>
    <row r="12" spans="1:60" s="47" customFormat="1" ht="8.1" customHeight="1" thickTop="1" thickBot="1" x14ac:dyDescent="0.3">
      <c r="A12" s="117"/>
      <c r="B12" s="117"/>
      <c r="C12" s="117"/>
      <c r="D12" s="117"/>
      <c r="E12" s="117"/>
      <c r="F12" s="117"/>
      <c r="G12" s="117"/>
      <c r="H12" s="117"/>
      <c r="I12" s="117"/>
      <c r="J12" s="117"/>
      <c r="K12" s="117"/>
      <c r="L12" s="117"/>
      <c r="M12" s="117"/>
      <c r="N12" s="117"/>
      <c r="O12" s="117"/>
      <c r="P12" s="117"/>
      <c r="Q12" s="117"/>
      <c r="R12" s="117"/>
      <c r="S12" s="117"/>
      <c r="T12" s="117"/>
      <c r="U12" s="117"/>
      <c r="V12" s="117"/>
      <c r="W12" s="117"/>
      <c r="X12" s="117"/>
      <c r="Y12" s="117"/>
      <c r="Z12" s="117"/>
      <c r="AA12" s="117"/>
      <c r="AB12" s="117"/>
      <c r="AC12" s="117"/>
      <c r="AD12" s="117"/>
      <c r="AE12" s="117"/>
      <c r="AF12" s="117"/>
      <c r="AG12" s="117"/>
      <c r="AH12" s="117"/>
      <c r="AI12" s="117"/>
      <c r="AJ12" s="117"/>
      <c r="AK12" s="117"/>
      <c r="AL12" s="117"/>
      <c r="AM12" s="117"/>
      <c r="AN12" s="117"/>
      <c r="AO12" s="117"/>
      <c r="AP12" s="117"/>
      <c r="AQ12" s="117"/>
      <c r="AR12" s="117"/>
      <c r="AS12" s="117"/>
      <c r="AT12" s="117"/>
      <c r="AU12" s="117"/>
      <c r="AV12" s="117"/>
      <c r="AW12" s="46"/>
      <c r="AX12" s="46"/>
      <c r="AY12" s="46"/>
      <c r="AZ12" s="46"/>
      <c r="BA12" s="46"/>
      <c r="BB12" s="46"/>
      <c r="BC12" s="46"/>
      <c r="BD12" s="46"/>
      <c r="BE12" s="46"/>
      <c r="BF12" s="46"/>
      <c r="BG12" s="46"/>
      <c r="BH12" s="46"/>
    </row>
    <row r="13" spans="1:60" s="3" customFormat="1" ht="50.1" customHeight="1" thickTop="1" thickBot="1" x14ac:dyDescent="0.3">
      <c r="A13" s="117">
        <f>'PANEL DE CONTROL DISTRITAL'!A12</f>
        <v>2</v>
      </c>
      <c r="B13" s="118" t="str">
        <f>'PANEL DE CONTROL DISTRITAL'!B12</f>
        <v>TRÁMITE</v>
      </c>
      <c r="C13" s="113" t="str">
        <f>'PANEL DE CONTROL DISTRITAL'!C12</f>
        <v>Operador de Equipo Tecnológico</v>
      </c>
      <c r="D13" s="114" t="str">
        <f>'PANEL DE CONTROL DISTRITAL'!D12</f>
        <v>Trámites exitosos efectivos=</v>
      </c>
      <c r="E13" s="113" t="str">
        <f>'PANEL DE CONTROL DISTRITAL'!E12</f>
        <v>(Número de trámites exitosos / Número de trámites aplicados) x 100</v>
      </c>
      <c r="F13" s="115" t="str">
        <f>'PANEL DE CONTROL DISTRITAL'!F12</f>
        <v>Semanal (remesa)</v>
      </c>
      <c r="G13" s="116">
        <f>'PANEL DE CONTROL DISTRITAL'!G12</f>
        <v>0.9</v>
      </c>
      <c r="H13" s="27" t="str">
        <f>'PANEL DE CONTROL DISTRITAL'!H12</f>
        <v>Número de trámites exitosos</v>
      </c>
      <c r="I13" s="25">
        <v>199</v>
      </c>
      <c r="J13" s="25">
        <v>874</v>
      </c>
      <c r="K13" s="25">
        <v>0</v>
      </c>
      <c r="L13" s="25">
        <v>0</v>
      </c>
      <c r="M13" s="25">
        <v>751</v>
      </c>
      <c r="N13" s="25">
        <v>931</v>
      </c>
      <c r="O13" s="25">
        <v>1020</v>
      </c>
      <c r="P13" s="25">
        <v>998</v>
      </c>
      <c r="Q13" s="25">
        <v>1055</v>
      </c>
      <c r="R13" s="25">
        <v>853</v>
      </c>
      <c r="S13" s="25">
        <v>1039</v>
      </c>
      <c r="T13" s="25">
        <v>1035</v>
      </c>
      <c r="U13" s="25">
        <v>1024</v>
      </c>
      <c r="V13" s="25">
        <v>945</v>
      </c>
      <c r="W13" s="25">
        <v>1009</v>
      </c>
      <c r="X13" s="25">
        <v>797</v>
      </c>
      <c r="Y13" s="25">
        <v>979</v>
      </c>
      <c r="Z13" s="25">
        <v>783</v>
      </c>
      <c r="AA13" s="25">
        <v>925</v>
      </c>
      <c r="AB13" s="25">
        <v>939</v>
      </c>
      <c r="AC13" s="25">
        <v>952</v>
      </c>
      <c r="AD13" s="25">
        <v>549</v>
      </c>
      <c r="AE13" s="25">
        <v>781</v>
      </c>
      <c r="AF13" s="25">
        <v>984</v>
      </c>
      <c r="AG13" s="25">
        <v>974</v>
      </c>
      <c r="AH13" s="25">
        <v>965</v>
      </c>
      <c r="AI13" s="25">
        <v>976</v>
      </c>
      <c r="AJ13" s="25">
        <v>961</v>
      </c>
      <c r="AK13" s="25">
        <v>897</v>
      </c>
      <c r="AL13" s="25">
        <v>898</v>
      </c>
      <c r="AM13" s="25">
        <v>888</v>
      </c>
      <c r="AN13" s="25">
        <v>708</v>
      </c>
      <c r="AO13" s="25">
        <v>933</v>
      </c>
      <c r="AP13" s="25">
        <v>894</v>
      </c>
      <c r="AQ13" s="25">
        <v>862</v>
      </c>
      <c r="AR13" s="25">
        <v>903</v>
      </c>
      <c r="AS13" s="25">
        <v>894</v>
      </c>
      <c r="AT13" s="25">
        <v>903</v>
      </c>
      <c r="AU13" s="25">
        <v>674</v>
      </c>
      <c r="AV13" s="106">
        <f>IFERROR(SUM(I13:AU13)/SUM(I14:AU14),0)</f>
        <v>0.99826267182785211</v>
      </c>
    </row>
    <row r="14" spans="1:60" s="3" customFormat="1" ht="50.1" customHeight="1" thickTop="1" thickBot="1" x14ac:dyDescent="0.3">
      <c r="A14" s="117"/>
      <c r="B14" s="118"/>
      <c r="C14" s="113"/>
      <c r="D14" s="114"/>
      <c r="E14" s="113"/>
      <c r="F14" s="115"/>
      <c r="G14" s="116"/>
      <c r="H14" s="27" t="str">
        <f>'PANEL DE CONTROL DISTRITAL'!H13</f>
        <v>Número de trámites aplicados</v>
      </c>
      <c r="I14" s="45">
        <v>200</v>
      </c>
      <c r="J14" s="45">
        <v>876</v>
      </c>
      <c r="K14" s="45">
        <v>0</v>
      </c>
      <c r="L14" s="45">
        <v>0</v>
      </c>
      <c r="M14" s="45">
        <v>754</v>
      </c>
      <c r="N14" s="45">
        <v>931</v>
      </c>
      <c r="O14" s="45">
        <v>1020</v>
      </c>
      <c r="P14" s="45">
        <v>1002</v>
      </c>
      <c r="Q14" s="45">
        <v>1059</v>
      </c>
      <c r="R14" s="45">
        <v>853</v>
      </c>
      <c r="S14" s="45">
        <v>1042</v>
      </c>
      <c r="T14" s="45">
        <v>1036</v>
      </c>
      <c r="U14" s="45">
        <v>1024</v>
      </c>
      <c r="V14" s="45">
        <v>946</v>
      </c>
      <c r="W14" s="45">
        <v>1011</v>
      </c>
      <c r="X14" s="45">
        <v>799</v>
      </c>
      <c r="Y14" s="45">
        <v>979</v>
      </c>
      <c r="Z14" s="45">
        <v>783</v>
      </c>
      <c r="AA14" s="45">
        <v>927</v>
      </c>
      <c r="AB14" s="45">
        <v>939</v>
      </c>
      <c r="AC14" s="45">
        <v>952</v>
      </c>
      <c r="AD14" s="45">
        <v>550</v>
      </c>
      <c r="AE14" s="45">
        <v>784</v>
      </c>
      <c r="AF14" s="45">
        <v>985</v>
      </c>
      <c r="AG14" s="45">
        <v>977</v>
      </c>
      <c r="AH14" s="45">
        <v>966</v>
      </c>
      <c r="AI14" s="45">
        <v>979</v>
      </c>
      <c r="AJ14" s="45">
        <v>961</v>
      </c>
      <c r="AK14" s="45">
        <v>899</v>
      </c>
      <c r="AL14" s="45">
        <v>899</v>
      </c>
      <c r="AM14" s="45">
        <v>890</v>
      </c>
      <c r="AN14" s="45">
        <v>713</v>
      </c>
      <c r="AO14" s="45">
        <v>933</v>
      </c>
      <c r="AP14" s="45">
        <v>896</v>
      </c>
      <c r="AQ14" s="45">
        <v>863</v>
      </c>
      <c r="AR14" s="45">
        <v>905</v>
      </c>
      <c r="AS14" s="45">
        <v>896</v>
      </c>
      <c r="AT14" s="45">
        <v>903</v>
      </c>
      <c r="AU14" s="45">
        <v>677</v>
      </c>
      <c r="AV14" s="106"/>
    </row>
    <row r="15" spans="1:60" s="47" customFormat="1" ht="8.1" customHeight="1" thickTop="1" thickBot="1" x14ac:dyDescent="0.3">
      <c r="A15" s="117"/>
      <c r="B15" s="117"/>
      <c r="C15" s="117"/>
      <c r="D15" s="117"/>
      <c r="E15" s="117"/>
      <c r="F15" s="117"/>
      <c r="G15" s="117"/>
      <c r="H15" s="117"/>
      <c r="I15" s="117"/>
      <c r="J15" s="117"/>
      <c r="K15" s="117"/>
      <c r="L15" s="117"/>
      <c r="M15" s="117"/>
      <c r="N15" s="117"/>
      <c r="O15" s="117"/>
      <c r="P15" s="117"/>
      <c r="Q15" s="117"/>
      <c r="R15" s="117"/>
      <c r="S15" s="117"/>
      <c r="T15" s="117"/>
      <c r="U15" s="117"/>
      <c r="V15" s="117"/>
      <c r="W15" s="117"/>
      <c r="X15" s="117"/>
      <c r="Y15" s="117"/>
      <c r="Z15" s="117"/>
      <c r="AA15" s="117"/>
      <c r="AB15" s="117"/>
      <c r="AC15" s="117"/>
      <c r="AD15" s="117"/>
      <c r="AE15" s="117"/>
      <c r="AF15" s="117"/>
      <c r="AG15" s="117"/>
      <c r="AH15" s="117"/>
      <c r="AI15" s="117"/>
      <c r="AJ15" s="117"/>
      <c r="AK15" s="117"/>
      <c r="AL15" s="117"/>
      <c r="AM15" s="117"/>
      <c r="AN15" s="117"/>
      <c r="AO15" s="117"/>
      <c r="AP15" s="117"/>
      <c r="AQ15" s="117"/>
      <c r="AR15" s="117"/>
      <c r="AS15" s="117"/>
      <c r="AT15" s="117"/>
      <c r="AU15" s="117"/>
      <c r="AV15" s="117"/>
      <c r="AW15" s="46"/>
      <c r="AX15" s="46"/>
      <c r="AY15" s="46"/>
      <c r="AZ15" s="46"/>
      <c r="BA15" s="46"/>
      <c r="BB15" s="46"/>
      <c r="BC15" s="46"/>
      <c r="BD15" s="46"/>
      <c r="BE15" s="46"/>
      <c r="BF15" s="46"/>
      <c r="BG15" s="46"/>
      <c r="BH15" s="46"/>
    </row>
    <row r="16" spans="1:60" s="3" customFormat="1" ht="50.1" customHeight="1" thickTop="1" thickBot="1" x14ac:dyDescent="0.3">
      <c r="A16" s="117">
        <f>'PANEL DE CONTROL DISTRITAL'!A15</f>
        <v>3</v>
      </c>
      <c r="B16" s="118" t="str">
        <f>'PANEL DE CONTROL DISTRITAL'!B15</f>
        <v>TRANSFERENCIA</v>
      </c>
      <c r="C16" s="113" t="str">
        <f>'PANEL DE CONTROL DISTRITAL'!C15</f>
        <v>Responsable de Módulo</v>
      </c>
      <c r="D16" s="114" t="str">
        <f>'PANEL DE CONTROL DISTRITAL'!D15</f>
        <v xml:space="preserve">Transacciones exitosas = </v>
      </c>
      <c r="E16" s="113" t="str">
        <f>'PANEL DE CONTROL DISTRITAL'!E15</f>
        <v>(Número de Archivos de Transacción aceptados /Total de Archivos de Transacción procesados) x100</v>
      </c>
      <c r="F16" s="115" t="str">
        <f>'PANEL DE CONTROL DISTRITAL'!F15</f>
        <v>Semanal (remesa)</v>
      </c>
      <c r="G16" s="116">
        <f>'PANEL DE CONTROL DISTRITAL'!G15</f>
        <v>0.9</v>
      </c>
      <c r="H16" s="27" t="str">
        <f>'PANEL DE CONTROL DISTRITAL'!H15</f>
        <v>Número de Archivos de Transacción aceptados</v>
      </c>
      <c r="I16" s="25">
        <v>200</v>
      </c>
      <c r="J16" s="25">
        <v>875</v>
      </c>
      <c r="K16" s="25">
        <v>0</v>
      </c>
      <c r="L16" s="25">
        <v>0</v>
      </c>
      <c r="M16" s="25">
        <v>754</v>
      </c>
      <c r="N16" s="25">
        <v>931</v>
      </c>
      <c r="O16" s="25">
        <v>1020</v>
      </c>
      <c r="P16" s="25">
        <v>1002</v>
      </c>
      <c r="Q16" s="25">
        <v>1057</v>
      </c>
      <c r="R16" s="25">
        <v>853</v>
      </c>
      <c r="S16" s="25">
        <v>1042</v>
      </c>
      <c r="T16" s="25">
        <v>1036</v>
      </c>
      <c r="U16" s="25">
        <v>1024</v>
      </c>
      <c r="V16" s="25">
        <v>946</v>
      </c>
      <c r="W16" s="25">
        <v>1011</v>
      </c>
      <c r="X16" s="25">
        <v>799</v>
      </c>
      <c r="Y16" s="25">
        <v>979</v>
      </c>
      <c r="Z16" s="25">
        <v>783</v>
      </c>
      <c r="AA16" s="25">
        <v>927</v>
      </c>
      <c r="AB16" s="25">
        <v>939</v>
      </c>
      <c r="AC16" s="25">
        <v>952</v>
      </c>
      <c r="AD16" s="25">
        <v>550</v>
      </c>
      <c r="AE16" s="25">
        <v>784</v>
      </c>
      <c r="AF16" s="25">
        <v>985</v>
      </c>
      <c r="AG16" s="25">
        <v>977</v>
      </c>
      <c r="AH16" s="25">
        <v>966</v>
      </c>
      <c r="AI16" s="25">
        <v>978</v>
      </c>
      <c r="AJ16" s="25">
        <v>961</v>
      </c>
      <c r="AK16" s="25">
        <v>897</v>
      </c>
      <c r="AL16" s="25">
        <v>898</v>
      </c>
      <c r="AM16" s="25">
        <v>890</v>
      </c>
      <c r="AN16" s="25">
        <v>713</v>
      </c>
      <c r="AO16" s="25">
        <v>933</v>
      </c>
      <c r="AP16" s="25">
        <v>896</v>
      </c>
      <c r="AQ16" s="25">
        <v>863</v>
      </c>
      <c r="AR16" s="25">
        <v>905</v>
      </c>
      <c r="AS16" s="25">
        <v>896</v>
      </c>
      <c r="AT16" s="25">
        <v>903</v>
      </c>
      <c r="AU16" s="25">
        <v>677</v>
      </c>
      <c r="AV16" s="106">
        <f>IFERROR(SUM(I16:AU16)/SUM(I17:AU17),0)</f>
        <v>1</v>
      </c>
    </row>
    <row r="17" spans="1:60" s="3" customFormat="1" ht="50.1" customHeight="1" thickTop="1" thickBot="1" x14ac:dyDescent="0.3">
      <c r="A17" s="117"/>
      <c r="B17" s="118"/>
      <c r="C17" s="113"/>
      <c r="D17" s="114"/>
      <c r="E17" s="113"/>
      <c r="F17" s="115"/>
      <c r="G17" s="116"/>
      <c r="H17" s="27" t="str">
        <f>'PANEL DE CONTROL DISTRITAL'!H16</f>
        <v>Total de Archivos de Transacción procesados</v>
      </c>
      <c r="I17" s="45">
        <v>200</v>
      </c>
      <c r="J17" s="45">
        <v>875</v>
      </c>
      <c r="K17" s="45">
        <v>0</v>
      </c>
      <c r="L17" s="45">
        <v>0</v>
      </c>
      <c r="M17" s="45">
        <v>754</v>
      </c>
      <c r="N17" s="45">
        <v>931</v>
      </c>
      <c r="O17" s="45">
        <v>1020</v>
      </c>
      <c r="P17" s="45">
        <v>1002</v>
      </c>
      <c r="Q17" s="45">
        <v>1057</v>
      </c>
      <c r="R17" s="45">
        <v>853</v>
      </c>
      <c r="S17" s="45">
        <v>1042</v>
      </c>
      <c r="T17" s="45">
        <v>1036</v>
      </c>
      <c r="U17" s="45">
        <v>1024</v>
      </c>
      <c r="V17" s="45">
        <v>946</v>
      </c>
      <c r="W17" s="45">
        <v>1011</v>
      </c>
      <c r="X17" s="45">
        <v>799</v>
      </c>
      <c r="Y17" s="45">
        <v>979</v>
      </c>
      <c r="Z17" s="45">
        <v>783</v>
      </c>
      <c r="AA17" s="45">
        <v>927</v>
      </c>
      <c r="AB17" s="45">
        <v>939</v>
      </c>
      <c r="AC17" s="45">
        <v>952</v>
      </c>
      <c r="AD17" s="45">
        <v>550</v>
      </c>
      <c r="AE17" s="45">
        <v>784</v>
      </c>
      <c r="AF17" s="45">
        <v>985</v>
      </c>
      <c r="AG17" s="45">
        <v>977</v>
      </c>
      <c r="AH17" s="45">
        <v>966</v>
      </c>
      <c r="AI17" s="45">
        <v>978</v>
      </c>
      <c r="AJ17" s="45">
        <v>961</v>
      </c>
      <c r="AK17" s="45">
        <v>897</v>
      </c>
      <c r="AL17" s="45">
        <v>898</v>
      </c>
      <c r="AM17" s="45">
        <v>890</v>
      </c>
      <c r="AN17" s="45">
        <v>713</v>
      </c>
      <c r="AO17" s="45">
        <v>933</v>
      </c>
      <c r="AP17" s="45">
        <v>896</v>
      </c>
      <c r="AQ17" s="45">
        <v>863</v>
      </c>
      <c r="AR17" s="45">
        <v>905</v>
      </c>
      <c r="AS17" s="45">
        <v>896</v>
      </c>
      <c r="AT17" s="45">
        <v>903</v>
      </c>
      <c r="AU17" s="45">
        <v>677</v>
      </c>
      <c r="AV17" s="106"/>
    </row>
    <row r="18" spans="1:60" s="47" customFormat="1" ht="8.1" customHeight="1" thickTop="1" thickBot="1" x14ac:dyDescent="0.3">
      <c r="A18" s="117"/>
      <c r="B18" s="117"/>
      <c r="C18" s="117"/>
      <c r="D18" s="117"/>
      <c r="E18" s="117"/>
      <c r="F18" s="117"/>
      <c r="G18" s="117"/>
      <c r="H18" s="117"/>
      <c r="I18" s="117"/>
      <c r="J18" s="117"/>
      <c r="K18" s="117"/>
      <c r="L18" s="117"/>
      <c r="M18" s="117"/>
      <c r="N18" s="117"/>
      <c r="O18" s="117"/>
      <c r="P18" s="117"/>
      <c r="Q18" s="117"/>
      <c r="R18" s="117"/>
      <c r="S18" s="117"/>
      <c r="T18" s="117"/>
      <c r="U18" s="117"/>
      <c r="V18" s="117"/>
      <c r="W18" s="117"/>
      <c r="X18" s="117"/>
      <c r="Y18" s="117"/>
      <c r="Z18" s="117"/>
      <c r="AA18" s="117"/>
      <c r="AB18" s="117"/>
      <c r="AC18" s="117"/>
      <c r="AD18" s="117"/>
      <c r="AE18" s="117"/>
      <c r="AF18" s="117"/>
      <c r="AG18" s="117"/>
      <c r="AH18" s="117"/>
      <c r="AI18" s="117"/>
      <c r="AJ18" s="117"/>
      <c r="AK18" s="117"/>
      <c r="AL18" s="117"/>
      <c r="AM18" s="117"/>
      <c r="AN18" s="117"/>
      <c r="AO18" s="117"/>
      <c r="AP18" s="117"/>
      <c r="AQ18" s="117"/>
      <c r="AR18" s="117"/>
      <c r="AS18" s="117"/>
      <c r="AT18" s="117"/>
      <c r="AU18" s="117"/>
      <c r="AV18" s="117"/>
      <c r="AW18" s="46"/>
      <c r="AX18" s="46"/>
      <c r="AY18" s="46"/>
      <c r="AZ18" s="46"/>
      <c r="BA18" s="46"/>
      <c r="BB18" s="46"/>
      <c r="BC18" s="46"/>
      <c r="BD18" s="46"/>
      <c r="BE18" s="46"/>
      <c r="BF18" s="46"/>
      <c r="BG18" s="46"/>
      <c r="BH18" s="46"/>
    </row>
    <row r="19" spans="1:60" s="3" customFormat="1" ht="50.1" customHeight="1" thickTop="1" thickBot="1" x14ac:dyDescent="0.3">
      <c r="A19" s="117">
        <f>'PANEL DE CONTROL DISTRITAL'!A18</f>
        <v>4</v>
      </c>
      <c r="B19" s="118" t="str">
        <f>'PANEL DE CONTROL DISTRITAL'!B18</f>
        <v>CONCILIACIÓN</v>
      </c>
      <c r="C19" s="113" t="str">
        <f>'PANEL DE CONTROL DISTRITAL'!C18</f>
        <v>Responsable de Módulo</v>
      </c>
      <c r="D19" s="114" t="str">
        <f>'PANEL DE CONTROL DISTRITAL'!D18</f>
        <v xml:space="preserve">Credenciales disponibles para entrega = </v>
      </c>
      <c r="E19" s="113" t="str">
        <f>'PANEL DE CONTROL DISTRITAL'!E18</f>
        <v>((Credenciales recibidas - Credenciales inconsistentes) / Credenciales recibidas) x 100</v>
      </c>
      <c r="F19" s="115" t="str">
        <f>'PANEL DE CONTROL DISTRITAL'!F18</f>
        <v>Semanal (remesa)</v>
      </c>
      <c r="G19" s="116">
        <f>'PANEL DE CONTROL DISTRITAL'!G18</f>
        <v>0.9</v>
      </c>
      <c r="H19" s="27" t="str">
        <f>'PANEL DE CONTROL DISTRITAL'!H18</f>
        <v xml:space="preserve">Credenciales Recibidas - Credenciales inconsistentes </v>
      </c>
      <c r="I19" s="25">
        <v>414</v>
      </c>
      <c r="J19" s="25">
        <v>722</v>
      </c>
      <c r="K19" s="25">
        <v>0</v>
      </c>
      <c r="L19" s="25">
        <v>0</v>
      </c>
      <c r="M19" s="25">
        <v>407</v>
      </c>
      <c r="N19" s="25">
        <v>813</v>
      </c>
      <c r="O19" s="25">
        <v>1290</v>
      </c>
      <c r="P19" s="25">
        <v>1178</v>
      </c>
      <c r="Q19" s="25">
        <v>749</v>
      </c>
      <c r="R19" s="25">
        <v>1174</v>
      </c>
      <c r="S19" s="25">
        <v>1051</v>
      </c>
      <c r="T19" s="25">
        <v>1035</v>
      </c>
      <c r="U19" s="25">
        <v>1026</v>
      </c>
      <c r="V19" s="25">
        <v>204</v>
      </c>
      <c r="W19" s="25">
        <v>552</v>
      </c>
      <c r="X19" s="25">
        <v>1948</v>
      </c>
      <c r="Y19" s="25">
        <v>1058</v>
      </c>
      <c r="Z19" s="25">
        <v>576</v>
      </c>
      <c r="AA19" s="25">
        <v>754</v>
      </c>
      <c r="AB19" s="25">
        <v>1340</v>
      </c>
      <c r="AC19" s="25">
        <v>936</v>
      </c>
      <c r="AD19" s="25">
        <v>546</v>
      </c>
      <c r="AE19" s="25">
        <v>802</v>
      </c>
      <c r="AF19" s="25">
        <v>935</v>
      </c>
      <c r="AG19" s="25">
        <v>984</v>
      </c>
      <c r="AH19" s="25">
        <v>782</v>
      </c>
      <c r="AI19" s="25">
        <v>957</v>
      </c>
      <c r="AJ19" s="25">
        <v>1777</v>
      </c>
      <c r="AK19" s="25">
        <v>926</v>
      </c>
      <c r="AL19" s="25">
        <v>174</v>
      </c>
      <c r="AM19" s="25">
        <v>0</v>
      </c>
      <c r="AN19" s="25">
        <v>1</v>
      </c>
      <c r="AO19" s="25">
        <v>1085</v>
      </c>
      <c r="AP19" s="25">
        <v>2193</v>
      </c>
      <c r="AQ19" s="25">
        <v>1688</v>
      </c>
      <c r="AR19" s="25">
        <v>902</v>
      </c>
      <c r="AS19" s="25">
        <v>939</v>
      </c>
      <c r="AT19" s="25">
        <v>899</v>
      </c>
      <c r="AU19" s="25">
        <v>709</v>
      </c>
      <c r="AV19" s="106">
        <f>IFERROR(SUM(I19:AU19)/SUM(I20:AU20),0)</f>
        <v>1</v>
      </c>
    </row>
    <row r="20" spans="1:60" s="3" customFormat="1" ht="50.1" customHeight="1" thickTop="1" thickBot="1" x14ac:dyDescent="0.3">
      <c r="A20" s="117"/>
      <c r="B20" s="118"/>
      <c r="C20" s="113"/>
      <c r="D20" s="114"/>
      <c r="E20" s="113"/>
      <c r="F20" s="115"/>
      <c r="G20" s="116"/>
      <c r="H20" s="27" t="str">
        <f>'PANEL DE CONTROL DISTRITAL'!H19</f>
        <v>Credenciales recibidas</v>
      </c>
      <c r="I20" s="45">
        <v>414</v>
      </c>
      <c r="J20" s="45">
        <v>722</v>
      </c>
      <c r="K20" s="45">
        <v>0</v>
      </c>
      <c r="L20" s="45">
        <v>0</v>
      </c>
      <c r="M20" s="45">
        <v>407</v>
      </c>
      <c r="N20" s="45">
        <v>813</v>
      </c>
      <c r="O20" s="45">
        <v>1290</v>
      </c>
      <c r="P20" s="45">
        <v>1178</v>
      </c>
      <c r="Q20" s="45">
        <v>749</v>
      </c>
      <c r="R20" s="45">
        <v>1174</v>
      </c>
      <c r="S20" s="45">
        <v>1051</v>
      </c>
      <c r="T20" s="45">
        <v>1035</v>
      </c>
      <c r="U20" s="45">
        <v>1026</v>
      </c>
      <c r="V20" s="45">
        <v>204</v>
      </c>
      <c r="W20" s="45">
        <v>552</v>
      </c>
      <c r="X20" s="45">
        <v>1948</v>
      </c>
      <c r="Y20" s="45">
        <v>1058</v>
      </c>
      <c r="Z20" s="45">
        <v>576</v>
      </c>
      <c r="AA20" s="45">
        <v>754</v>
      </c>
      <c r="AB20" s="45">
        <v>1340</v>
      </c>
      <c r="AC20" s="45">
        <v>936</v>
      </c>
      <c r="AD20" s="45">
        <v>546</v>
      </c>
      <c r="AE20" s="45">
        <v>802</v>
      </c>
      <c r="AF20" s="45">
        <v>935</v>
      </c>
      <c r="AG20" s="45">
        <v>984</v>
      </c>
      <c r="AH20" s="45">
        <v>782</v>
      </c>
      <c r="AI20" s="45">
        <v>957</v>
      </c>
      <c r="AJ20" s="45">
        <v>1777</v>
      </c>
      <c r="AK20" s="45">
        <v>926</v>
      </c>
      <c r="AL20" s="45">
        <v>174</v>
      </c>
      <c r="AM20" s="45">
        <v>0</v>
      </c>
      <c r="AN20" s="45">
        <v>1</v>
      </c>
      <c r="AO20" s="45">
        <v>1085</v>
      </c>
      <c r="AP20" s="45">
        <v>2193</v>
      </c>
      <c r="AQ20" s="45">
        <v>1688</v>
      </c>
      <c r="AR20" s="45">
        <v>902</v>
      </c>
      <c r="AS20" s="45">
        <v>939</v>
      </c>
      <c r="AT20" s="45">
        <v>899</v>
      </c>
      <c r="AU20" s="45">
        <v>709</v>
      </c>
      <c r="AV20" s="106"/>
    </row>
    <row r="21" spans="1:60" s="47" customFormat="1" ht="8.1" customHeight="1" thickTop="1" thickBot="1" x14ac:dyDescent="0.3">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5"/>
      <c r="AT21" s="55"/>
      <c r="AU21" s="55"/>
      <c r="AV21" s="56"/>
      <c r="AW21" s="46"/>
      <c r="AX21" s="46"/>
      <c r="AY21" s="46"/>
      <c r="AZ21" s="46"/>
      <c r="BA21" s="46"/>
      <c r="BB21" s="46"/>
      <c r="BC21" s="46"/>
      <c r="BD21" s="46"/>
      <c r="BE21" s="46"/>
      <c r="BF21" s="46"/>
      <c r="BG21" s="46"/>
      <c r="BH21" s="46"/>
    </row>
    <row r="22" spans="1:60" s="3" customFormat="1" ht="50.1" customHeight="1" thickTop="1" thickBot="1" x14ac:dyDescent="0.3">
      <c r="A22" s="117">
        <f>'PANEL DE CONTROL DISTRITAL'!A21</f>
        <v>5</v>
      </c>
      <c r="B22" s="118" t="str">
        <f>'PANEL DE CONTROL DISTRITAL'!B21</f>
        <v>CONCILIACIÓN</v>
      </c>
      <c r="C22" s="113" t="str">
        <f>'PANEL DE CONTROL DISTRITAL'!C21</f>
        <v>Responsable de Módulo</v>
      </c>
      <c r="D22" s="114" t="str">
        <f>'PANEL DE CONTROL DISTRITAL'!D21</f>
        <v xml:space="preserve">Credenciales disponibles para entrega = </v>
      </c>
      <c r="E22" s="113" t="str">
        <f>'PANEL DE CONTROL DISTRITAL'!E21</f>
        <v>(Credenciales en resguardo / Credenciales totales en SIIRFE disponibles para entrega) x 100</v>
      </c>
      <c r="F22" s="115" t="str">
        <f>'PANEL DE CONTROL DISTRITAL'!F21</f>
        <v>Semanal (remesa)</v>
      </c>
      <c r="G22" s="116">
        <f>'PANEL DE CONTROL DISTRITAL'!G21</f>
        <v>1</v>
      </c>
      <c r="H22" s="27" t="str">
        <f>'PANEL DE CONTROL DISTRITAL'!H21</f>
        <v>Credenciales en resguardo</v>
      </c>
      <c r="I22" s="25">
        <v>2065</v>
      </c>
      <c r="J22" s="25">
        <v>1818</v>
      </c>
      <c r="K22" s="25">
        <v>1818</v>
      </c>
      <c r="L22" s="25">
        <v>1818</v>
      </c>
      <c r="M22" s="25">
        <v>1518</v>
      </c>
      <c r="N22" s="25">
        <v>1519</v>
      </c>
      <c r="O22" s="25">
        <v>1782</v>
      </c>
      <c r="P22" s="25">
        <v>1916</v>
      </c>
      <c r="Q22" s="25">
        <v>1837</v>
      </c>
      <c r="R22" s="25">
        <v>2073</v>
      </c>
      <c r="S22" s="25">
        <v>2154</v>
      </c>
      <c r="T22" s="25">
        <v>2046</v>
      </c>
      <c r="U22" s="25">
        <v>2026</v>
      </c>
      <c r="V22" s="25">
        <v>1261</v>
      </c>
      <c r="W22" s="25">
        <v>1354</v>
      </c>
      <c r="X22" s="25">
        <v>2325</v>
      </c>
      <c r="Y22" s="25">
        <v>2294</v>
      </c>
      <c r="Z22" s="25">
        <v>2078</v>
      </c>
      <c r="AA22" s="25">
        <v>2000</v>
      </c>
      <c r="AB22" s="25">
        <v>2747</v>
      </c>
      <c r="AC22" s="25">
        <v>2384</v>
      </c>
      <c r="AD22" s="25">
        <v>2182</v>
      </c>
      <c r="AE22" s="25">
        <v>1974</v>
      </c>
      <c r="AF22" s="25">
        <v>2020</v>
      </c>
      <c r="AG22" s="25">
        <v>2135</v>
      </c>
      <c r="AH22" s="25">
        <v>1932</v>
      </c>
      <c r="AI22" s="25">
        <v>1919</v>
      </c>
      <c r="AJ22" s="25">
        <v>2181</v>
      </c>
      <c r="AK22" s="25">
        <v>2132</v>
      </c>
      <c r="AL22" s="25">
        <v>1349</v>
      </c>
      <c r="AM22" s="25">
        <v>916</v>
      </c>
      <c r="AN22" s="25">
        <v>768</v>
      </c>
      <c r="AO22" s="25">
        <v>1097</v>
      </c>
      <c r="AP22" s="25">
        <v>2516</v>
      </c>
      <c r="AQ22" s="25">
        <v>2748</v>
      </c>
      <c r="AR22" s="25">
        <v>2357</v>
      </c>
      <c r="AS22" s="25">
        <v>2247</v>
      </c>
      <c r="AT22" s="25">
        <v>2083</v>
      </c>
      <c r="AU22" s="25">
        <v>2134</v>
      </c>
      <c r="AV22" s="106">
        <f>IFERROR(SUM(I22:AU22)/SUM(I23:AU23),0)</f>
        <v>1</v>
      </c>
    </row>
    <row r="23" spans="1:60" s="3" customFormat="1" ht="50.1" customHeight="1" thickTop="1" thickBot="1" x14ac:dyDescent="0.3">
      <c r="A23" s="117"/>
      <c r="B23" s="118"/>
      <c r="C23" s="113"/>
      <c r="D23" s="114"/>
      <c r="E23" s="113"/>
      <c r="F23" s="115"/>
      <c r="G23" s="116"/>
      <c r="H23" s="27" t="str">
        <f>'PANEL DE CONTROL DISTRITAL'!H22</f>
        <v>Credenciales totales en SIIRFE disponibles para entrega</v>
      </c>
      <c r="I23" s="45">
        <v>2065</v>
      </c>
      <c r="J23" s="45">
        <v>1818</v>
      </c>
      <c r="K23" s="45">
        <v>1818</v>
      </c>
      <c r="L23" s="45">
        <v>1818</v>
      </c>
      <c r="M23" s="45">
        <v>1518</v>
      </c>
      <c r="N23" s="45">
        <v>1519</v>
      </c>
      <c r="O23" s="45">
        <v>1782</v>
      </c>
      <c r="P23" s="45">
        <v>1916</v>
      </c>
      <c r="Q23" s="45">
        <v>1837</v>
      </c>
      <c r="R23" s="45">
        <v>2073</v>
      </c>
      <c r="S23" s="45">
        <v>2154</v>
      </c>
      <c r="T23" s="45">
        <v>2046</v>
      </c>
      <c r="U23" s="45">
        <v>2026</v>
      </c>
      <c r="V23" s="45">
        <v>1261</v>
      </c>
      <c r="W23" s="45">
        <v>1354</v>
      </c>
      <c r="X23" s="45">
        <v>2325</v>
      </c>
      <c r="Y23" s="45">
        <v>2294</v>
      </c>
      <c r="Z23" s="45">
        <v>2078</v>
      </c>
      <c r="AA23" s="45">
        <v>2000</v>
      </c>
      <c r="AB23" s="45">
        <v>2747</v>
      </c>
      <c r="AC23" s="45">
        <v>2384</v>
      </c>
      <c r="AD23" s="45">
        <v>2182</v>
      </c>
      <c r="AE23" s="45">
        <v>1974</v>
      </c>
      <c r="AF23" s="45">
        <v>2020</v>
      </c>
      <c r="AG23" s="45">
        <v>2135</v>
      </c>
      <c r="AH23" s="45">
        <v>1932</v>
      </c>
      <c r="AI23" s="45">
        <v>1919</v>
      </c>
      <c r="AJ23" s="45">
        <v>2181</v>
      </c>
      <c r="AK23" s="45">
        <v>2132</v>
      </c>
      <c r="AL23" s="45">
        <v>1349</v>
      </c>
      <c r="AM23" s="45">
        <v>916</v>
      </c>
      <c r="AN23" s="45">
        <v>768</v>
      </c>
      <c r="AO23" s="45">
        <v>1097</v>
      </c>
      <c r="AP23" s="45">
        <v>2516</v>
      </c>
      <c r="AQ23" s="45">
        <v>2748</v>
      </c>
      <c r="AR23" s="45">
        <v>2357</v>
      </c>
      <c r="AS23" s="45">
        <v>2247</v>
      </c>
      <c r="AT23" s="45">
        <v>2083</v>
      </c>
      <c r="AU23" s="45">
        <v>2134</v>
      </c>
      <c r="AV23" s="106"/>
    </row>
    <row r="24" spans="1:60" s="4" customFormat="1" ht="8.25" customHeight="1" thickTop="1" thickBot="1" x14ac:dyDescent="0.3">
      <c r="A24" s="117"/>
      <c r="B24" s="117"/>
      <c r="C24" s="117"/>
      <c r="D24" s="117"/>
      <c r="E24" s="117"/>
      <c r="F24" s="117"/>
      <c r="G24" s="117"/>
      <c r="H24" s="117"/>
      <c r="I24" s="117"/>
      <c r="J24" s="117"/>
      <c r="K24" s="117"/>
      <c r="L24" s="117"/>
      <c r="M24" s="117"/>
      <c r="N24" s="117"/>
      <c r="O24" s="117"/>
      <c r="P24" s="117"/>
      <c r="Q24" s="117"/>
      <c r="R24" s="117"/>
      <c r="S24" s="117"/>
      <c r="T24" s="117"/>
      <c r="U24" s="117"/>
      <c r="V24" s="117"/>
      <c r="W24" s="117"/>
      <c r="X24" s="117"/>
      <c r="Y24" s="117"/>
      <c r="Z24" s="117"/>
      <c r="AA24" s="117"/>
      <c r="AB24" s="117"/>
      <c r="AC24" s="117"/>
      <c r="AD24" s="117"/>
      <c r="AE24" s="117"/>
      <c r="AF24" s="117"/>
      <c r="AG24" s="117"/>
      <c r="AH24" s="117"/>
      <c r="AI24" s="117"/>
      <c r="AJ24" s="117"/>
      <c r="AK24" s="117"/>
      <c r="AL24" s="117"/>
      <c r="AM24" s="117"/>
      <c r="AN24" s="117"/>
      <c r="AO24" s="117"/>
      <c r="AP24" s="117"/>
      <c r="AQ24" s="117"/>
      <c r="AR24" s="117"/>
      <c r="AS24" s="117"/>
      <c r="AT24" s="117"/>
      <c r="AU24" s="117"/>
      <c r="AV24" s="117"/>
    </row>
    <row r="25" spans="1:60" ht="50.1" customHeight="1" thickTop="1" thickBot="1" x14ac:dyDescent="0.3">
      <c r="A25" s="117">
        <f>'PANEL DE CONTROL DISTRITAL'!A24</f>
        <v>6</v>
      </c>
      <c r="B25" s="118" t="str">
        <f>'PANEL DE CONTROL DISTRITAL'!B24</f>
        <v>ENTREGA</v>
      </c>
      <c r="C25" s="113" t="str">
        <f>'PANEL DE CONTROL DISTRITAL'!C24</f>
        <v>Operador de Equipo Tecnológico</v>
      </c>
      <c r="D25" s="114" t="str">
        <f>'PANEL DE CONTROL DISTRITAL'!D24</f>
        <v xml:space="preserve">Efectividad de entrega de CPV en MAC = </v>
      </c>
      <c r="E25" s="113" t="str">
        <f>'PANEL DE CONTROL DISTRITAL'!E24</f>
        <v>(Total de credenciales entregadas / Total de credenciales solicitadas) x 100</v>
      </c>
      <c r="F25" s="115" t="str">
        <f>'PANEL DE CONTROL DISTRITAL'!F24</f>
        <v>Semanal (remesa)</v>
      </c>
      <c r="G25" s="116">
        <f>'PANEL DE CONTROL DISTRITAL'!G24</f>
        <v>0.9</v>
      </c>
      <c r="H25" s="27" t="str">
        <f>'PANEL DE CONTROL DISTRITAL'!H24</f>
        <v xml:space="preserve">Total de credenciales entregadas </v>
      </c>
      <c r="I25" s="25">
        <v>256</v>
      </c>
      <c r="J25" s="25">
        <v>969</v>
      </c>
      <c r="K25" s="25">
        <v>0</v>
      </c>
      <c r="L25" s="25">
        <v>0</v>
      </c>
      <c r="M25" s="25">
        <v>707</v>
      </c>
      <c r="N25" s="25">
        <v>812</v>
      </c>
      <c r="O25" s="25">
        <v>1027</v>
      </c>
      <c r="P25" s="25">
        <v>1044</v>
      </c>
      <c r="Q25" s="25">
        <v>828</v>
      </c>
      <c r="R25" s="25">
        <v>938</v>
      </c>
      <c r="S25" s="25">
        <v>965</v>
      </c>
      <c r="T25" s="25">
        <v>1143</v>
      </c>
      <c r="U25" s="25">
        <v>1005</v>
      </c>
      <c r="V25" s="25">
        <v>969</v>
      </c>
      <c r="W25" s="25">
        <v>428</v>
      </c>
      <c r="X25" s="25">
        <v>977</v>
      </c>
      <c r="Y25" s="25">
        <v>1089</v>
      </c>
      <c r="Z25" s="25">
        <v>782</v>
      </c>
      <c r="AA25" s="25">
        <v>832</v>
      </c>
      <c r="AB25" s="25">
        <v>593</v>
      </c>
      <c r="AC25" s="25">
        <v>1299</v>
      </c>
      <c r="AD25" s="25">
        <v>748</v>
      </c>
      <c r="AE25" s="25">
        <v>1003</v>
      </c>
      <c r="AF25" s="25">
        <v>889</v>
      </c>
      <c r="AG25" s="25">
        <v>869</v>
      </c>
      <c r="AH25" s="25">
        <v>985</v>
      </c>
      <c r="AI25" s="25">
        <v>967</v>
      </c>
      <c r="AJ25" s="25">
        <v>915</v>
      </c>
      <c r="AK25" s="25">
        <v>975</v>
      </c>
      <c r="AL25" s="25">
        <v>957</v>
      </c>
      <c r="AM25" s="25">
        <v>433</v>
      </c>
      <c r="AN25" s="25">
        <v>149</v>
      </c>
      <c r="AO25" s="25">
        <v>756</v>
      </c>
      <c r="AP25" s="25">
        <v>769</v>
      </c>
      <c r="AQ25" s="25">
        <v>1456</v>
      </c>
      <c r="AR25" s="25">
        <v>1293</v>
      </c>
      <c r="AS25" s="25">
        <v>1049</v>
      </c>
      <c r="AT25" s="25">
        <v>1063</v>
      </c>
      <c r="AU25" s="25">
        <v>658</v>
      </c>
      <c r="AV25" s="106">
        <f>IFERROR(SUM(I25:AU25)/SUM(I26:AU26),0)</f>
        <v>1</v>
      </c>
    </row>
    <row r="26" spans="1:60" ht="50.1" customHeight="1" thickTop="1" thickBot="1" x14ac:dyDescent="0.3">
      <c r="A26" s="117"/>
      <c r="B26" s="118"/>
      <c r="C26" s="113"/>
      <c r="D26" s="114"/>
      <c r="E26" s="113"/>
      <c r="F26" s="115"/>
      <c r="G26" s="116"/>
      <c r="H26" s="27" t="str">
        <f>'PANEL DE CONTROL DISTRITAL'!H25</f>
        <v xml:space="preserve"> Total de credenciales solicitadas</v>
      </c>
      <c r="I26" s="45">
        <v>256</v>
      </c>
      <c r="J26" s="45">
        <v>969</v>
      </c>
      <c r="K26" s="45">
        <v>0</v>
      </c>
      <c r="L26" s="45">
        <v>0</v>
      </c>
      <c r="M26" s="45">
        <v>707</v>
      </c>
      <c r="N26" s="45">
        <v>812</v>
      </c>
      <c r="O26" s="45">
        <v>1027</v>
      </c>
      <c r="P26" s="45">
        <v>1044</v>
      </c>
      <c r="Q26" s="45">
        <v>828</v>
      </c>
      <c r="R26" s="45">
        <v>938</v>
      </c>
      <c r="S26" s="45">
        <v>965</v>
      </c>
      <c r="T26" s="45">
        <v>1143</v>
      </c>
      <c r="U26" s="45">
        <v>1005</v>
      </c>
      <c r="V26" s="45">
        <v>969</v>
      </c>
      <c r="W26" s="45">
        <v>428</v>
      </c>
      <c r="X26" s="45">
        <v>977</v>
      </c>
      <c r="Y26" s="45">
        <v>1089</v>
      </c>
      <c r="Z26" s="45">
        <v>782</v>
      </c>
      <c r="AA26" s="45">
        <v>832</v>
      </c>
      <c r="AB26" s="45">
        <v>593</v>
      </c>
      <c r="AC26" s="45">
        <v>1299</v>
      </c>
      <c r="AD26" s="45">
        <v>748</v>
      </c>
      <c r="AE26" s="45">
        <v>1003</v>
      </c>
      <c r="AF26" s="45">
        <v>889</v>
      </c>
      <c r="AG26" s="45">
        <v>869</v>
      </c>
      <c r="AH26" s="45">
        <v>985</v>
      </c>
      <c r="AI26" s="45">
        <v>967</v>
      </c>
      <c r="AJ26" s="45">
        <v>915</v>
      </c>
      <c r="AK26" s="45">
        <v>975</v>
      </c>
      <c r="AL26" s="45">
        <v>957</v>
      </c>
      <c r="AM26" s="45">
        <v>433</v>
      </c>
      <c r="AN26" s="45">
        <v>149</v>
      </c>
      <c r="AO26" s="45">
        <v>756</v>
      </c>
      <c r="AP26" s="45">
        <v>769</v>
      </c>
      <c r="AQ26" s="45">
        <v>1456</v>
      </c>
      <c r="AR26" s="45">
        <v>1293</v>
      </c>
      <c r="AS26" s="45">
        <v>1049</v>
      </c>
      <c r="AT26" s="45">
        <v>1063</v>
      </c>
      <c r="AU26" s="45">
        <v>658</v>
      </c>
      <c r="AV26" s="106"/>
    </row>
    <row r="27" spans="1:60" ht="15.75" customHeight="1" thickTop="1" x14ac:dyDescent="0.25">
      <c r="B27" s="1" t="s">
        <v>33</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c r="AV27" s="14"/>
    </row>
    <row r="28" spans="1:60" ht="15.75" customHeight="1" x14ac:dyDescent="0.25">
      <c r="H28" s="59"/>
    </row>
    <row r="29" spans="1:60" ht="15.75" customHeight="1" x14ac:dyDescent="0.25">
      <c r="H29" s="59"/>
      <c r="I29" s="107" t="s">
        <v>32</v>
      </c>
      <c r="J29" s="107"/>
      <c r="K29" s="107"/>
      <c r="L29" s="107"/>
    </row>
    <row r="30" spans="1:60" ht="15.75" customHeight="1" x14ac:dyDescent="0.25">
      <c r="H30" s="59"/>
      <c r="I30" s="28"/>
      <c r="J30" s="29" t="s">
        <v>30</v>
      </c>
      <c r="K30" s="29"/>
      <c r="L30" s="29"/>
    </row>
    <row r="31" spans="1:60" ht="39" customHeight="1" x14ac:dyDescent="0.25">
      <c r="H31" s="59"/>
      <c r="I31" s="30"/>
      <c r="J31" s="29" t="s">
        <v>31</v>
      </c>
      <c r="K31" s="29"/>
      <c r="L31" s="29"/>
    </row>
    <row r="32" spans="1:60" ht="30" customHeight="1" x14ac:dyDescent="0.25">
      <c r="H32" s="59"/>
      <c r="I32" s="31"/>
      <c r="J32" s="29" t="s">
        <v>23</v>
      </c>
      <c r="K32" s="29"/>
      <c r="L32" s="29"/>
    </row>
    <row r="33" spans="2:13" ht="30" customHeight="1" thickBot="1" x14ac:dyDescent="0.3">
      <c r="H33" s="59"/>
      <c r="I33" s="29"/>
      <c r="J33" s="29"/>
      <c r="K33" s="29"/>
      <c r="L33" s="29"/>
    </row>
    <row r="34" spans="2:13" ht="30" customHeight="1" thickTop="1" thickBot="1" x14ac:dyDescent="0.3">
      <c r="B34" s="108" t="s">
        <v>27</v>
      </c>
      <c r="C34" s="108"/>
      <c r="D34" s="108"/>
      <c r="E34" s="108"/>
      <c r="F34" s="108"/>
      <c r="G34" s="108"/>
      <c r="H34" s="108"/>
      <c r="I34" s="108"/>
      <c r="J34" s="108"/>
      <c r="K34" s="108"/>
      <c r="L34" s="108"/>
      <c r="M34" s="109"/>
    </row>
    <row r="35" spans="2:13" ht="30" customHeight="1" thickTop="1" thickBot="1" x14ac:dyDescent="0.3">
      <c r="B35" s="110" t="s">
        <v>28</v>
      </c>
      <c r="C35" s="110"/>
      <c r="D35" s="110"/>
      <c r="E35" s="110"/>
      <c r="F35" s="110"/>
      <c r="G35" s="111"/>
      <c r="H35" s="112" t="s">
        <v>29</v>
      </c>
      <c r="I35" s="110"/>
      <c r="J35" s="110"/>
      <c r="K35" s="110"/>
      <c r="L35" s="110"/>
      <c r="M35" s="111"/>
    </row>
    <row r="36" spans="2:13" ht="30" customHeight="1" thickTop="1" x14ac:dyDescent="0.25">
      <c r="B36" s="100"/>
      <c r="C36" s="101"/>
      <c r="D36" s="101"/>
      <c r="E36" s="101"/>
      <c r="F36" s="101"/>
      <c r="G36" s="102"/>
      <c r="H36" s="100"/>
      <c r="I36" s="101"/>
      <c r="J36" s="101"/>
      <c r="K36" s="101"/>
      <c r="L36" s="101"/>
      <c r="M36" s="102"/>
    </row>
    <row r="37" spans="2:13" ht="30" customHeight="1" thickBot="1" x14ac:dyDescent="0.3">
      <c r="B37" s="103"/>
      <c r="C37" s="104"/>
      <c r="D37" s="104"/>
      <c r="E37" s="104"/>
      <c r="F37" s="104"/>
      <c r="G37" s="105"/>
      <c r="H37" s="103"/>
      <c r="I37" s="104"/>
      <c r="J37" s="104"/>
      <c r="K37" s="104"/>
      <c r="L37" s="104"/>
      <c r="M37" s="105"/>
    </row>
    <row r="38" spans="2:13" ht="30" customHeight="1" thickTop="1" x14ac:dyDescent="0.25"/>
  </sheetData>
  <mergeCells count="71">
    <mergeCell ref="F22:F23"/>
    <mergeCell ref="G22:G23"/>
    <mergeCell ref="AV22:AV23"/>
    <mergeCell ref="A24:AV24"/>
    <mergeCell ref="A25:A26"/>
    <mergeCell ref="A22:A23"/>
    <mergeCell ref="B22:B23"/>
    <mergeCell ref="C22:C23"/>
    <mergeCell ref="D22:D23"/>
    <mergeCell ref="E22:E23"/>
    <mergeCell ref="F19:F20"/>
    <mergeCell ref="G19:G20"/>
    <mergeCell ref="AV19:AV20"/>
    <mergeCell ref="A19:A20"/>
    <mergeCell ref="B19:B20"/>
    <mergeCell ref="C19:C20"/>
    <mergeCell ref="D19:D20"/>
    <mergeCell ref="E19:E20"/>
    <mergeCell ref="F16:F17"/>
    <mergeCell ref="G16:G17"/>
    <mergeCell ref="AV16:AV17"/>
    <mergeCell ref="A18:AV18"/>
    <mergeCell ref="A16:A17"/>
    <mergeCell ref="B16:B17"/>
    <mergeCell ref="C16:C17"/>
    <mergeCell ref="D16:D17"/>
    <mergeCell ref="E16:E17"/>
    <mergeCell ref="F13:F14"/>
    <mergeCell ref="G13:G14"/>
    <mergeCell ref="AV13:AV14"/>
    <mergeCell ref="A15:AV15"/>
    <mergeCell ref="A13:A14"/>
    <mergeCell ref="B13:B14"/>
    <mergeCell ref="C13:C14"/>
    <mergeCell ref="D13:D14"/>
    <mergeCell ref="E13:E14"/>
    <mergeCell ref="A12:AV12"/>
    <mergeCell ref="A10:A11"/>
    <mergeCell ref="B10:B11"/>
    <mergeCell ref="C10:C11"/>
    <mergeCell ref="D10:D11"/>
    <mergeCell ref="E10:E11"/>
    <mergeCell ref="A1:AV1"/>
    <mergeCell ref="F2:G2"/>
    <mergeCell ref="A4:AV4"/>
    <mergeCell ref="A5:AV5"/>
    <mergeCell ref="F10:F11"/>
    <mergeCell ref="G10:G11"/>
    <mergeCell ref="AV10:AV11"/>
    <mergeCell ref="A6:A9"/>
    <mergeCell ref="B6:H6"/>
    <mergeCell ref="I6:AU6"/>
    <mergeCell ref="AV6:AV9"/>
    <mergeCell ref="B7:D7"/>
    <mergeCell ref="E7:H7"/>
    <mergeCell ref="I7:AU7"/>
    <mergeCell ref="B8:AU8"/>
    <mergeCell ref="AS2:AV2"/>
    <mergeCell ref="B36:G37"/>
    <mergeCell ref="H36:M37"/>
    <mergeCell ref="G25:G26"/>
    <mergeCell ref="AV25:AV26"/>
    <mergeCell ref="I29:L29"/>
    <mergeCell ref="B34:M34"/>
    <mergeCell ref="B35:G35"/>
    <mergeCell ref="H35:M35"/>
    <mergeCell ref="B25:B26"/>
    <mergeCell ref="C25:C26"/>
    <mergeCell ref="D25:D26"/>
    <mergeCell ref="E25:E26"/>
    <mergeCell ref="F25:F26"/>
  </mergeCells>
  <conditionalFormatting sqref="I21:AU21">
    <cfRule type="colorScale" priority="39">
      <colorScale>
        <cfvo type="min"/>
        <cfvo type="percentile" val="50"/>
        <cfvo type="max"/>
        <color rgb="FFE98BD7"/>
        <color rgb="FFD5007F"/>
        <color rgb="FF950054"/>
      </colorScale>
    </cfRule>
  </conditionalFormatting>
  <conditionalFormatting sqref="AV10">
    <cfRule type="cellIs" dxfId="407" priority="18" operator="greaterThan">
      <formula>95%</formula>
    </cfRule>
    <cfRule type="cellIs" dxfId="406" priority="19" operator="greaterThanOrEqual">
      <formula>90%</formula>
    </cfRule>
    <cfRule type="cellIs" dxfId="405" priority="20" operator="lessThan">
      <formula>89.99%</formula>
    </cfRule>
  </conditionalFormatting>
  <conditionalFormatting sqref="AV13">
    <cfRule type="cellIs" dxfId="404" priority="15" operator="greaterThan">
      <formula>95%</formula>
    </cfRule>
    <cfRule type="cellIs" dxfId="403" priority="16" operator="greaterThanOrEqual">
      <formula>90%</formula>
    </cfRule>
    <cfRule type="cellIs" dxfId="402" priority="17" operator="lessThan">
      <formula>89.99%</formula>
    </cfRule>
  </conditionalFormatting>
  <conditionalFormatting sqref="AV16">
    <cfRule type="cellIs" dxfId="401" priority="12" operator="greaterThan">
      <formula>95%</formula>
    </cfRule>
    <cfRule type="cellIs" dxfId="400" priority="13" operator="greaterThanOrEqual">
      <formula>90%</formula>
    </cfRule>
    <cfRule type="cellIs" dxfId="399" priority="14" operator="lessThan">
      <formula>89.99%</formula>
    </cfRule>
  </conditionalFormatting>
  <conditionalFormatting sqref="AV19">
    <cfRule type="cellIs" dxfId="398" priority="9" operator="greaterThan">
      <formula>95%</formula>
    </cfRule>
    <cfRule type="cellIs" dxfId="397" priority="10" operator="greaterThanOrEqual">
      <formula>90%</formula>
    </cfRule>
    <cfRule type="cellIs" dxfId="396" priority="11" operator="lessThan">
      <formula>89.99%</formula>
    </cfRule>
  </conditionalFormatting>
  <conditionalFormatting sqref="AV25">
    <cfRule type="cellIs" dxfId="395" priority="3" operator="greaterThan">
      <formula>95%</formula>
    </cfRule>
    <cfRule type="cellIs" dxfId="394" priority="4" operator="greaterThanOrEqual">
      <formula>90%</formula>
    </cfRule>
    <cfRule type="cellIs" dxfId="393" priority="5" operator="lessThan">
      <formula>89.99%</formula>
    </cfRule>
  </conditionalFormatting>
  <conditionalFormatting sqref="AV22">
    <cfRule type="cellIs" dxfId="392" priority="1" operator="greaterThanOrEqual">
      <formula>100%</formula>
    </cfRule>
    <cfRule type="cellIs" dxfId="391" priority="2" operator="lessThan">
      <formula>99.99%</formula>
    </cfRule>
  </conditionalFormatting>
  <dataValidations count="1">
    <dataValidation showDropDown="1" showInputMessage="1" showErrorMessage="1" sqref="C21 G19:G23 G10:G11 G16:G17 G13:G14 G25:G26" xr:uid="{A3549BFE-14C2-457D-90AB-2301CD632D8D}"/>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rgb="FF92D050"/>
  </sheetPr>
  <dimension ref="A1:BH38"/>
  <sheetViews>
    <sheetView showGridLines="0" topLeftCell="AB1" zoomScale="75" zoomScaleNormal="75" workbookViewId="0">
      <selection activeCell="I25" sqref="I25:AU26"/>
    </sheetView>
  </sheetViews>
  <sheetFormatPr baseColWidth="10" defaultColWidth="11.44140625" defaultRowHeight="30" customHeight="1" x14ac:dyDescent="0.25"/>
  <cols>
    <col min="1" max="1" width="10.5546875" style="1" bestFit="1" customWidth="1"/>
    <col min="2" max="2" width="19.109375" style="1" bestFit="1" customWidth="1"/>
    <col min="3" max="3" width="19.109375" style="1" customWidth="1"/>
    <col min="4" max="4" width="14.33203125" style="1" customWidth="1"/>
    <col min="5" max="5" width="21" style="1" customWidth="1"/>
    <col min="6" max="6" width="12.88671875" style="1" customWidth="1"/>
    <col min="7" max="7" width="10.33203125" style="1" bestFit="1" customWidth="1"/>
    <col min="8" max="8" width="14.5546875" style="1" customWidth="1"/>
    <col min="9" max="47" width="10.6640625" style="1" customWidth="1"/>
    <col min="48" max="48" width="22.6640625" style="1" customWidth="1"/>
    <col min="49" max="16384" width="11.44140625" style="1"/>
  </cols>
  <sheetData>
    <row r="1" spans="1:60" ht="40.5" customHeight="1" x14ac:dyDescent="0.25">
      <c r="A1" s="96" t="str">
        <f>'PANEL DE CONTROL DISTRITAL'!A1:Q1</f>
        <v>INSTITUTO NACIONAL ELECTORAL
SISTEMA DE GESTIÓN DE LA CALIDAD
CIUDAD DE MÉXICO</v>
      </c>
      <c r="B1" s="96"/>
      <c r="C1" s="96"/>
      <c r="D1" s="96"/>
      <c r="E1" s="96"/>
      <c r="F1" s="96"/>
      <c r="G1" s="96"/>
      <c r="H1" s="96"/>
      <c r="I1" s="96"/>
      <c r="J1" s="96"/>
      <c r="K1" s="96"/>
      <c r="L1" s="96"/>
      <c r="M1" s="96"/>
      <c r="N1" s="96"/>
      <c r="O1" s="96"/>
      <c r="P1" s="96"/>
      <c r="Q1" s="96"/>
      <c r="R1" s="96"/>
      <c r="S1" s="96"/>
      <c r="T1" s="96"/>
      <c r="U1" s="96"/>
      <c r="V1" s="96"/>
      <c r="W1" s="96"/>
      <c r="X1" s="96"/>
      <c r="Y1" s="96"/>
      <c r="Z1" s="96"/>
      <c r="AA1" s="96"/>
      <c r="AB1" s="96"/>
      <c r="AC1" s="96"/>
      <c r="AD1" s="96"/>
      <c r="AE1" s="96"/>
      <c r="AF1" s="96"/>
      <c r="AG1" s="96"/>
      <c r="AH1" s="96"/>
      <c r="AI1" s="96"/>
      <c r="AJ1" s="96"/>
      <c r="AK1" s="96"/>
      <c r="AL1" s="96"/>
      <c r="AM1" s="96"/>
      <c r="AN1" s="96"/>
      <c r="AO1" s="96"/>
      <c r="AP1" s="96"/>
      <c r="AQ1" s="96"/>
      <c r="AR1" s="96"/>
      <c r="AS1" s="96"/>
      <c r="AT1" s="96"/>
      <c r="AU1" s="96"/>
      <c r="AV1" s="96"/>
    </row>
    <row r="2" spans="1:60" ht="33.75" customHeight="1" x14ac:dyDescent="0.25">
      <c r="A2" s="12"/>
      <c r="B2" s="12"/>
      <c r="C2" s="12"/>
      <c r="D2" s="9" t="s">
        <v>24</v>
      </c>
      <c r="E2" s="9">
        <v>6</v>
      </c>
      <c r="F2" s="98" t="s">
        <v>25</v>
      </c>
      <c r="G2" s="98"/>
      <c r="H2" s="22">
        <v>90651</v>
      </c>
      <c r="I2" s="21"/>
      <c r="J2" s="21"/>
      <c r="K2" s="12"/>
      <c r="L2" s="12"/>
      <c r="M2" s="12"/>
      <c r="N2" s="12"/>
      <c r="O2" s="12"/>
      <c r="P2" s="12"/>
      <c r="Q2" s="12"/>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119" t="str">
        <f>'PANEL DE CONTROL DISTRITAL'!M2</f>
        <v>Fecha de corte 31/08/2023</v>
      </c>
      <c r="AT2" s="119"/>
      <c r="AU2" s="119"/>
      <c r="AV2" s="119"/>
      <c r="AW2" s="17"/>
    </row>
    <row r="3" spans="1:60"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row>
    <row r="4" spans="1:60" ht="30" customHeight="1" thickTop="1" thickBot="1" x14ac:dyDescent="0.3">
      <c r="A4" s="123" t="s">
        <v>26</v>
      </c>
      <c r="B4" s="124"/>
      <c r="C4" s="124"/>
      <c r="D4" s="124"/>
      <c r="E4" s="124"/>
      <c r="F4" s="124"/>
      <c r="G4" s="124"/>
      <c r="H4" s="124"/>
      <c r="I4" s="124"/>
      <c r="J4" s="124"/>
      <c r="K4" s="124"/>
      <c r="L4" s="124"/>
      <c r="M4" s="124"/>
      <c r="N4" s="124"/>
      <c r="O4" s="124"/>
      <c r="P4" s="124"/>
      <c r="Q4" s="124"/>
      <c r="R4" s="124"/>
      <c r="S4" s="124"/>
      <c r="T4" s="124"/>
      <c r="U4" s="124"/>
      <c r="V4" s="124"/>
      <c r="W4" s="124"/>
      <c r="X4" s="124"/>
      <c r="Y4" s="124"/>
      <c r="Z4" s="124"/>
      <c r="AA4" s="124"/>
      <c r="AB4" s="124"/>
      <c r="AC4" s="124"/>
      <c r="AD4" s="124"/>
      <c r="AE4" s="124"/>
      <c r="AF4" s="124"/>
      <c r="AG4" s="124"/>
      <c r="AH4" s="124"/>
      <c r="AI4" s="124"/>
      <c r="AJ4" s="124"/>
      <c r="AK4" s="124"/>
      <c r="AL4" s="124"/>
      <c r="AM4" s="124"/>
      <c r="AN4" s="124"/>
      <c r="AO4" s="124"/>
      <c r="AP4" s="124"/>
      <c r="AQ4" s="124"/>
      <c r="AR4" s="124"/>
      <c r="AS4" s="124"/>
      <c r="AT4" s="124"/>
      <c r="AU4" s="124"/>
      <c r="AV4" s="125"/>
      <c r="AX4" s="20"/>
    </row>
    <row r="5" spans="1:60" ht="5.25" customHeight="1" thickTop="1" thickBot="1" x14ac:dyDescent="0.3">
      <c r="A5" s="126"/>
      <c r="B5" s="127"/>
      <c r="C5" s="127"/>
      <c r="D5" s="127"/>
      <c r="E5" s="127"/>
      <c r="F5" s="127"/>
      <c r="G5" s="127"/>
      <c r="H5" s="127"/>
      <c r="I5" s="127"/>
      <c r="J5" s="127"/>
      <c r="K5" s="127"/>
      <c r="L5" s="127"/>
      <c r="M5" s="127"/>
      <c r="N5" s="127"/>
      <c r="O5" s="127"/>
      <c r="P5" s="127"/>
      <c r="Q5" s="127"/>
      <c r="R5" s="127"/>
      <c r="S5" s="127"/>
      <c r="T5" s="127"/>
      <c r="U5" s="127"/>
      <c r="V5" s="127"/>
      <c r="W5" s="127"/>
      <c r="X5" s="127"/>
      <c r="Y5" s="127"/>
      <c r="Z5" s="127"/>
      <c r="AA5" s="127"/>
      <c r="AB5" s="127"/>
      <c r="AC5" s="127"/>
      <c r="AD5" s="127"/>
      <c r="AE5" s="127"/>
      <c r="AF5" s="127"/>
      <c r="AG5" s="127"/>
      <c r="AH5" s="127"/>
      <c r="AI5" s="127"/>
      <c r="AJ5" s="127"/>
      <c r="AK5" s="127"/>
      <c r="AL5" s="127"/>
      <c r="AM5" s="127"/>
      <c r="AN5" s="127"/>
      <c r="AO5" s="127"/>
      <c r="AP5" s="127"/>
      <c r="AQ5" s="127"/>
      <c r="AR5" s="127"/>
      <c r="AS5" s="127"/>
      <c r="AT5" s="127"/>
      <c r="AU5" s="127"/>
      <c r="AV5" s="128"/>
    </row>
    <row r="6" spans="1:60" ht="18" customHeight="1" thickTop="1" thickBot="1" x14ac:dyDescent="0.3">
      <c r="A6" s="120" t="str">
        <f>'PANEL DE CONTROL DISTRITAL'!A6</f>
        <v>Número</v>
      </c>
      <c r="B6" s="121" t="str">
        <f>'PANEL DE CONTROL DISTRITAL'!B6</f>
        <v xml:space="preserve">PROCESOS SUSTANTIVOS E INDICADORES </v>
      </c>
      <c r="C6" s="121"/>
      <c r="D6" s="121"/>
      <c r="E6" s="121"/>
      <c r="F6" s="121"/>
      <c r="G6" s="121"/>
      <c r="H6" s="121"/>
      <c r="I6" s="129" t="s">
        <v>21</v>
      </c>
      <c r="J6" s="130"/>
      <c r="K6" s="130"/>
      <c r="L6" s="130"/>
      <c r="M6" s="130"/>
      <c r="N6" s="130"/>
      <c r="O6" s="130"/>
      <c r="P6" s="130"/>
      <c r="Q6" s="130"/>
      <c r="R6" s="130"/>
      <c r="S6" s="130"/>
      <c r="T6" s="130"/>
      <c r="U6" s="130"/>
      <c r="V6" s="130"/>
      <c r="W6" s="130"/>
      <c r="X6" s="130"/>
      <c r="Y6" s="130"/>
      <c r="Z6" s="130"/>
      <c r="AA6" s="130"/>
      <c r="AB6" s="130"/>
      <c r="AC6" s="130"/>
      <c r="AD6" s="130"/>
      <c r="AE6" s="130"/>
      <c r="AF6" s="130"/>
      <c r="AG6" s="130"/>
      <c r="AH6" s="130"/>
      <c r="AI6" s="130"/>
      <c r="AJ6" s="130"/>
      <c r="AK6" s="130"/>
      <c r="AL6" s="130"/>
      <c r="AM6" s="130"/>
      <c r="AN6" s="130"/>
      <c r="AO6" s="130"/>
      <c r="AP6" s="130"/>
      <c r="AQ6" s="130"/>
      <c r="AR6" s="130"/>
      <c r="AS6" s="130"/>
      <c r="AT6" s="130"/>
      <c r="AU6" s="130"/>
      <c r="AV6" s="122" t="s">
        <v>7</v>
      </c>
    </row>
    <row r="7" spans="1:60" ht="17.25" customHeight="1" thickTop="1" thickBot="1" x14ac:dyDescent="0.3">
      <c r="A7" s="120"/>
      <c r="B7" s="121" t="str">
        <f>'PANEL DE CONTROL DISTRITAL'!B7</f>
        <v>DESCRIPCIÓN</v>
      </c>
      <c r="C7" s="121"/>
      <c r="D7" s="121"/>
      <c r="E7" s="121" t="str">
        <f>'PANEL DE CONTROL DISTRITAL'!E7</f>
        <v>MEDICIÓN</v>
      </c>
      <c r="F7" s="121"/>
      <c r="G7" s="121"/>
      <c r="H7" s="121"/>
      <c r="I7" s="131" t="str">
        <f>'PANEL DE CONTROL DISTRITAL'!A5</f>
        <v>CAMPAÑA ANUAL PERMANENTE 2022-2023</v>
      </c>
      <c r="J7" s="132"/>
      <c r="K7" s="132"/>
      <c r="L7" s="132"/>
      <c r="M7" s="132"/>
      <c r="N7" s="132"/>
      <c r="O7" s="132"/>
      <c r="P7" s="132"/>
      <c r="Q7" s="132"/>
      <c r="R7" s="132"/>
      <c r="S7" s="132"/>
      <c r="T7" s="132"/>
      <c r="U7" s="132"/>
      <c r="V7" s="132"/>
      <c r="W7" s="132"/>
      <c r="X7" s="132"/>
      <c r="Y7" s="132"/>
      <c r="Z7" s="132"/>
      <c r="AA7" s="132"/>
      <c r="AB7" s="132"/>
      <c r="AC7" s="132"/>
      <c r="AD7" s="132"/>
      <c r="AE7" s="132"/>
      <c r="AF7" s="132"/>
      <c r="AG7" s="132"/>
      <c r="AH7" s="132"/>
      <c r="AI7" s="132"/>
      <c r="AJ7" s="132"/>
      <c r="AK7" s="132"/>
      <c r="AL7" s="132"/>
      <c r="AM7" s="132"/>
      <c r="AN7" s="132"/>
      <c r="AO7" s="132"/>
      <c r="AP7" s="132"/>
      <c r="AQ7" s="132"/>
      <c r="AR7" s="132"/>
      <c r="AS7" s="132"/>
      <c r="AT7" s="132"/>
      <c r="AU7" s="132"/>
      <c r="AV7" s="122"/>
    </row>
    <row r="8" spans="1:60" ht="5.25" customHeight="1" thickTop="1" thickBot="1" x14ac:dyDescent="0.3">
      <c r="A8" s="120"/>
      <c r="B8" s="133"/>
      <c r="C8" s="134"/>
      <c r="D8" s="134"/>
      <c r="E8" s="134"/>
      <c r="F8" s="134"/>
      <c r="G8" s="134"/>
      <c r="H8" s="134"/>
      <c r="I8" s="134"/>
      <c r="J8" s="134"/>
      <c r="K8" s="134"/>
      <c r="L8" s="134"/>
      <c r="M8" s="134"/>
      <c r="N8" s="134"/>
      <c r="O8" s="134"/>
      <c r="P8" s="134"/>
      <c r="Q8" s="134"/>
      <c r="R8" s="134"/>
      <c r="S8" s="134"/>
      <c r="T8" s="134"/>
      <c r="U8" s="134"/>
      <c r="V8" s="134"/>
      <c r="W8" s="134"/>
      <c r="X8" s="134"/>
      <c r="Y8" s="134"/>
      <c r="Z8" s="134"/>
      <c r="AA8" s="134"/>
      <c r="AB8" s="134"/>
      <c r="AC8" s="134"/>
      <c r="AD8" s="134"/>
      <c r="AE8" s="134"/>
      <c r="AF8" s="134"/>
      <c r="AG8" s="134"/>
      <c r="AH8" s="134"/>
      <c r="AI8" s="134"/>
      <c r="AJ8" s="134"/>
      <c r="AK8" s="134"/>
      <c r="AL8" s="134"/>
      <c r="AM8" s="134"/>
      <c r="AN8" s="134"/>
      <c r="AO8" s="134"/>
      <c r="AP8" s="134"/>
      <c r="AQ8" s="134"/>
      <c r="AR8" s="134"/>
      <c r="AS8" s="134"/>
      <c r="AT8" s="134"/>
      <c r="AU8" s="134"/>
      <c r="AV8" s="122"/>
    </row>
    <row r="9" spans="1:60" s="2" customFormat="1" ht="29.25" customHeight="1" thickTop="1" thickBot="1" x14ac:dyDescent="0.3">
      <c r="A9" s="120"/>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'090151'!I9</f>
        <v>2022-53</v>
      </c>
      <c r="J9" s="33" t="str">
        <f>'090151'!J9</f>
        <v>2022-54</v>
      </c>
      <c r="K9" s="33" t="str">
        <f>'090151'!K9</f>
        <v>2022-55</v>
      </c>
      <c r="L9" s="33" t="str">
        <f>'090151'!L9</f>
        <v>2023-01</v>
      </c>
      <c r="M9" s="33" t="str">
        <f>'090151'!M9</f>
        <v>2023-02</v>
      </c>
      <c r="N9" s="33" t="str">
        <f>'090151'!N9</f>
        <v>2023-03</v>
      </c>
      <c r="O9" s="33" t="str">
        <f>'090151'!O9</f>
        <v>2023-04</v>
      </c>
      <c r="P9" s="33" t="str">
        <f>'090151'!P9</f>
        <v>2023-05</v>
      </c>
      <c r="Q9" s="33" t="str">
        <f>'090151'!Q9</f>
        <v>2023-06</v>
      </c>
      <c r="R9" s="33" t="str">
        <f>'090151'!R9</f>
        <v>2023-07</v>
      </c>
      <c r="S9" s="33" t="str">
        <f>'090151'!S9</f>
        <v>2023-08</v>
      </c>
      <c r="T9" s="33" t="str">
        <f>'090151'!T9</f>
        <v>2023-09</v>
      </c>
      <c r="U9" s="33" t="str">
        <f>'090151'!U9</f>
        <v>2023-10</v>
      </c>
      <c r="V9" s="33" t="str">
        <f>'090151'!V9</f>
        <v>2023-11</v>
      </c>
      <c r="W9" s="33" t="str">
        <f>'090151'!W9</f>
        <v>2023-12</v>
      </c>
      <c r="X9" s="33" t="str">
        <f>'090151'!X9</f>
        <v>2023-13</v>
      </c>
      <c r="Y9" s="33" t="str">
        <f>'090151'!Y9</f>
        <v>2023-14</v>
      </c>
      <c r="Z9" s="33" t="str">
        <f>'090151'!Z9</f>
        <v>2023-15</v>
      </c>
      <c r="AA9" s="33" t="str">
        <f>'090151'!AA9</f>
        <v>2023-16</v>
      </c>
      <c r="AB9" s="33" t="str">
        <f>'090151'!AB9</f>
        <v>2023-17</v>
      </c>
      <c r="AC9" s="33" t="str">
        <f>'090151'!AC9</f>
        <v>2023-18</v>
      </c>
      <c r="AD9" s="33" t="str">
        <f>'090151'!AD9</f>
        <v>2023-19</v>
      </c>
      <c r="AE9" s="33" t="str">
        <f>'090151'!AE9</f>
        <v>2023-20</v>
      </c>
      <c r="AF9" s="33" t="str">
        <f>'090151'!AF9</f>
        <v>2023-21</v>
      </c>
      <c r="AG9" s="33" t="str">
        <f>'090151'!AG9</f>
        <v>2023-22</v>
      </c>
      <c r="AH9" s="33" t="str">
        <f>'090151'!AH9</f>
        <v>2023-23</v>
      </c>
      <c r="AI9" s="33" t="str">
        <f>'090151'!AI9</f>
        <v>2023-24</v>
      </c>
      <c r="AJ9" s="33" t="str">
        <f>'090151'!AJ9</f>
        <v>2023-25</v>
      </c>
      <c r="AK9" s="33" t="str">
        <f>'090151'!AK9</f>
        <v>2023-26</v>
      </c>
      <c r="AL9" s="33" t="str">
        <f>'090151'!AL9</f>
        <v>2023-27</v>
      </c>
      <c r="AM9" s="33" t="str">
        <f>'090151'!AM9</f>
        <v>2023-28</v>
      </c>
      <c r="AN9" s="33" t="str">
        <f>'090151'!AN9</f>
        <v>2023-29</v>
      </c>
      <c r="AO9" s="33" t="str">
        <f>'090151'!AO9</f>
        <v>2023-30</v>
      </c>
      <c r="AP9" s="33" t="str">
        <f>'090151'!AP9</f>
        <v>2023-31</v>
      </c>
      <c r="AQ9" s="33" t="str">
        <f>'090151'!AQ9</f>
        <v>2023-32</v>
      </c>
      <c r="AR9" s="33" t="str">
        <f>'090151'!AR9</f>
        <v>2023-33</v>
      </c>
      <c r="AS9" s="33" t="str">
        <f>'090151'!AS9</f>
        <v>2023-34</v>
      </c>
      <c r="AT9" s="33" t="str">
        <f>'090151'!AT9</f>
        <v>2023-35</v>
      </c>
      <c r="AU9" s="33" t="str">
        <f>'090151'!AU9</f>
        <v>2023-36</v>
      </c>
      <c r="AV9" s="122"/>
    </row>
    <row r="10" spans="1:60" s="2" customFormat="1" ht="50.1" customHeight="1" thickTop="1" thickBot="1" x14ac:dyDescent="0.3">
      <c r="A10" s="117">
        <f>'PANEL DE CONTROL DISTRITAL'!A9</f>
        <v>1</v>
      </c>
      <c r="B10" s="118" t="str">
        <f>'PANEL DE CONTROL DISTRITAL'!B9</f>
        <v>ENTREVISTA</v>
      </c>
      <c r="C10" s="113" t="str">
        <f>'PANEL DE CONTROL DISTRITAL'!C9</f>
        <v xml:space="preserve"> Auxiliar de Atención Ciudadana</v>
      </c>
      <c r="D10" s="114" t="str">
        <f>'PANEL DE CONTROL DISTRITAL'!D9</f>
        <v>Efectividad de la entrevista =</v>
      </c>
      <c r="E10" s="113" t="str">
        <f>'PANEL DE CONTROL DISTRITAL'!E9</f>
        <v>(Número de trámites aplicados / (Número de fichas requisitadas - Notificaciones de improcedencia de trámite)) x 100</v>
      </c>
      <c r="F10" s="115" t="str">
        <f>'PANEL DE CONTROL DISTRITAL'!F9</f>
        <v>Semanal (remesa)</v>
      </c>
      <c r="G10" s="116">
        <f>'PANEL DE CONTROL DISTRITAL'!G9</f>
        <v>0.9</v>
      </c>
      <c r="H10" s="27" t="str">
        <f>'PANEL DE CONTROL DISTRITAL'!H9</f>
        <v>Número de trámites aplicados</v>
      </c>
      <c r="I10" s="25">
        <v>196</v>
      </c>
      <c r="J10" s="25">
        <v>894</v>
      </c>
      <c r="K10" s="25">
        <v>0</v>
      </c>
      <c r="L10" s="25">
        <v>0</v>
      </c>
      <c r="M10" s="25">
        <v>688</v>
      </c>
      <c r="N10" s="25">
        <v>923</v>
      </c>
      <c r="O10" s="25">
        <v>955</v>
      </c>
      <c r="P10" s="25">
        <v>941</v>
      </c>
      <c r="Q10" s="25">
        <v>911</v>
      </c>
      <c r="R10" s="25">
        <v>810</v>
      </c>
      <c r="S10" s="25">
        <v>928</v>
      </c>
      <c r="T10" s="25">
        <v>926</v>
      </c>
      <c r="U10" s="25">
        <v>870</v>
      </c>
      <c r="V10" s="25">
        <v>849</v>
      </c>
      <c r="W10" s="25">
        <v>926</v>
      </c>
      <c r="X10" s="25">
        <v>700</v>
      </c>
      <c r="Y10" s="25">
        <v>908</v>
      </c>
      <c r="Z10" s="25">
        <v>666</v>
      </c>
      <c r="AA10" s="25">
        <v>808</v>
      </c>
      <c r="AB10" s="25">
        <v>819</v>
      </c>
      <c r="AC10" s="25">
        <v>860</v>
      </c>
      <c r="AD10" s="25">
        <v>507</v>
      </c>
      <c r="AE10" s="25">
        <v>726</v>
      </c>
      <c r="AF10" s="25">
        <v>898</v>
      </c>
      <c r="AG10" s="25">
        <v>851</v>
      </c>
      <c r="AH10" s="25">
        <v>856</v>
      </c>
      <c r="AI10" s="25">
        <v>906</v>
      </c>
      <c r="AJ10" s="25">
        <v>874</v>
      </c>
      <c r="AK10" s="25">
        <v>827</v>
      </c>
      <c r="AL10" s="25">
        <v>803</v>
      </c>
      <c r="AM10" s="25">
        <v>689</v>
      </c>
      <c r="AN10" s="25">
        <v>910</v>
      </c>
      <c r="AO10" s="25">
        <v>868</v>
      </c>
      <c r="AP10" s="25">
        <v>824</v>
      </c>
      <c r="AQ10" s="25">
        <v>882</v>
      </c>
      <c r="AR10" s="25">
        <v>908</v>
      </c>
      <c r="AS10" s="25">
        <v>907</v>
      </c>
      <c r="AT10" s="25">
        <v>860</v>
      </c>
      <c r="AU10" s="25">
        <v>719</v>
      </c>
      <c r="AV10" s="106">
        <f>IFERROR(SUM(I10:AU10)/SUM(I11:AU11),0)</f>
        <v>0.98149583414067043</v>
      </c>
    </row>
    <row r="11" spans="1:60" s="2" customFormat="1" ht="50.1" customHeight="1" thickTop="1" thickBot="1" x14ac:dyDescent="0.3">
      <c r="A11" s="117"/>
      <c r="B11" s="118"/>
      <c r="C11" s="113"/>
      <c r="D11" s="114"/>
      <c r="E11" s="113"/>
      <c r="F11" s="115"/>
      <c r="G11" s="116"/>
      <c r="H11" s="27" t="str">
        <f>'PANEL DE CONTROL DISTRITAL'!H10</f>
        <v>Número de fichas requisitadas - Notificaciones de improcedencia de trámite</v>
      </c>
      <c r="I11" s="45">
        <v>196</v>
      </c>
      <c r="J11" s="45">
        <v>903</v>
      </c>
      <c r="K11" s="45">
        <v>0</v>
      </c>
      <c r="L11" s="45">
        <v>0</v>
      </c>
      <c r="M11" s="45">
        <v>688</v>
      </c>
      <c r="N11" s="45">
        <v>957</v>
      </c>
      <c r="O11" s="45">
        <v>968</v>
      </c>
      <c r="P11" s="45">
        <v>956</v>
      </c>
      <c r="Q11" s="45">
        <v>924</v>
      </c>
      <c r="R11" s="45">
        <v>828</v>
      </c>
      <c r="S11" s="45">
        <v>940</v>
      </c>
      <c r="T11" s="45">
        <v>941</v>
      </c>
      <c r="U11" s="45">
        <v>880</v>
      </c>
      <c r="V11" s="45">
        <v>864</v>
      </c>
      <c r="W11" s="45">
        <v>947</v>
      </c>
      <c r="X11" s="45">
        <v>702</v>
      </c>
      <c r="Y11" s="45">
        <v>915</v>
      </c>
      <c r="Z11" s="45">
        <v>679</v>
      </c>
      <c r="AA11" s="45">
        <v>818</v>
      </c>
      <c r="AB11" s="45">
        <v>846</v>
      </c>
      <c r="AC11" s="45">
        <v>870</v>
      </c>
      <c r="AD11" s="45">
        <v>538</v>
      </c>
      <c r="AE11" s="45">
        <v>742</v>
      </c>
      <c r="AF11" s="45">
        <v>917</v>
      </c>
      <c r="AG11" s="45">
        <v>867</v>
      </c>
      <c r="AH11" s="45">
        <v>875</v>
      </c>
      <c r="AI11" s="45">
        <v>919</v>
      </c>
      <c r="AJ11" s="45">
        <v>889</v>
      </c>
      <c r="AK11" s="45">
        <v>851</v>
      </c>
      <c r="AL11" s="45">
        <v>820</v>
      </c>
      <c r="AM11" s="45">
        <v>699</v>
      </c>
      <c r="AN11" s="45">
        <v>942</v>
      </c>
      <c r="AO11" s="45">
        <v>882</v>
      </c>
      <c r="AP11" s="45">
        <v>841</v>
      </c>
      <c r="AQ11" s="45">
        <v>906</v>
      </c>
      <c r="AR11" s="45">
        <v>926</v>
      </c>
      <c r="AS11" s="45">
        <v>925</v>
      </c>
      <c r="AT11" s="45">
        <v>871</v>
      </c>
      <c r="AU11" s="45">
        <v>734</v>
      </c>
      <c r="AV11" s="106"/>
    </row>
    <row r="12" spans="1:60" s="47" customFormat="1" ht="7.5" customHeight="1" thickTop="1" thickBot="1" x14ac:dyDescent="0.3">
      <c r="A12" s="117"/>
      <c r="B12" s="117"/>
      <c r="C12" s="117"/>
      <c r="D12" s="117"/>
      <c r="E12" s="117"/>
      <c r="F12" s="117"/>
      <c r="G12" s="117"/>
      <c r="H12" s="117"/>
      <c r="I12" s="117"/>
      <c r="J12" s="117"/>
      <c r="K12" s="117"/>
      <c r="L12" s="117"/>
      <c r="M12" s="117"/>
      <c r="N12" s="117"/>
      <c r="O12" s="117"/>
      <c r="P12" s="117"/>
      <c r="Q12" s="117"/>
      <c r="R12" s="117"/>
      <c r="S12" s="117"/>
      <c r="T12" s="117"/>
      <c r="U12" s="117"/>
      <c r="V12" s="117"/>
      <c r="W12" s="117"/>
      <c r="X12" s="117"/>
      <c r="Y12" s="117"/>
      <c r="Z12" s="117"/>
      <c r="AA12" s="117"/>
      <c r="AB12" s="117"/>
      <c r="AC12" s="117"/>
      <c r="AD12" s="117"/>
      <c r="AE12" s="117"/>
      <c r="AF12" s="117"/>
      <c r="AG12" s="117"/>
      <c r="AH12" s="117"/>
      <c r="AI12" s="117"/>
      <c r="AJ12" s="117"/>
      <c r="AK12" s="117"/>
      <c r="AL12" s="117"/>
      <c r="AM12" s="117"/>
      <c r="AN12" s="117"/>
      <c r="AO12" s="117"/>
      <c r="AP12" s="117"/>
      <c r="AQ12" s="117"/>
      <c r="AR12" s="117"/>
      <c r="AS12" s="117"/>
      <c r="AT12" s="117"/>
      <c r="AU12" s="117"/>
      <c r="AV12" s="117"/>
      <c r="AW12" s="46"/>
      <c r="AX12" s="46"/>
      <c r="AY12" s="46"/>
      <c r="AZ12" s="46"/>
      <c r="BA12" s="46"/>
      <c r="BB12" s="46"/>
      <c r="BC12" s="46"/>
      <c r="BD12" s="46"/>
      <c r="BE12" s="46"/>
      <c r="BF12" s="46"/>
      <c r="BG12" s="46"/>
      <c r="BH12" s="46"/>
    </row>
    <row r="13" spans="1:60" s="3" customFormat="1" ht="50.1" customHeight="1" thickTop="1" thickBot="1" x14ac:dyDescent="0.3">
      <c r="A13" s="117">
        <f>'PANEL DE CONTROL DISTRITAL'!A12</f>
        <v>2</v>
      </c>
      <c r="B13" s="118" t="str">
        <f>'PANEL DE CONTROL DISTRITAL'!B12</f>
        <v>TRÁMITE</v>
      </c>
      <c r="C13" s="113" t="str">
        <f>'PANEL DE CONTROL DISTRITAL'!C12</f>
        <v>Operador de Equipo Tecnológico</v>
      </c>
      <c r="D13" s="114" t="str">
        <f>'PANEL DE CONTROL DISTRITAL'!D12</f>
        <v>Trámites exitosos efectivos=</v>
      </c>
      <c r="E13" s="113" t="str">
        <f>'PANEL DE CONTROL DISTRITAL'!E12</f>
        <v>(Número de trámites exitosos / Número de trámites aplicados) x 100</v>
      </c>
      <c r="F13" s="115" t="str">
        <f>'PANEL DE CONTROL DISTRITAL'!F12</f>
        <v>Semanal (remesa)</v>
      </c>
      <c r="G13" s="116">
        <f>'PANEL DE CONTROL DISTRITAL'!G12</f>
        <v>0.9</v>
      </c>
      <c r="H13" s="27" t="str">
        <f>'PANEL DE CONTROL DISTRITAL'!H12</f>
        <v>Número de trámites exitosos</v>
      </c>
      <c r="I13" s="25">
        <v>195</v>
      </c>
      <c r="J13" s="25">
        <v>892</v>
      </c>
      <c r="K13" s="25">
        <v>0</v>
      </c>
      <c r="L13" s="25">
        <v>0</v>
      </c>
      <c r="M13" s="25">
        <v>683</v>
      </c>
      <c r="N13" s="25">
        <v>922</v>
      </c>
      <c r="O13" s="25">
        <v>951</v>
      </c>
      <c r="P13" s="25">
        <v>940</v>
      </c>
      <c r="Q13" s="25">
        <v>910</v>
      </c>
      <c r="R13" s="25">
        <v>810</v>
      </c>
      <c r="S13" s="25">
        <v>926</v>
      </c>
      <c r="T13" s="25">
        <v>923</v>
      </c>
      <c r="U13" s="25">
        <v>868</v>
      </c>
      <c r="V13" s="25">
        <v>848</v>
      </c>
      <c r="W13" s="25">
        <v>924</v>
      </c>
      <c r="X13" s="25">
        <v>699</v>
      </c>
      <c r="Y13" s="25">
        <v>906</v>
      </c>
      <c r="Z13" s="25">
        <v>666</v>
      </c>
      <c r="AA13" s="25">
        <v>804</v>
      </c>
      <c r="AB13" s="25">
        <v>817</v>
      </c>
      <c r="AC13" s="25">
        <v>856</v>
      </c>
      <c r="AD13" s="25">
        <v>504</v>
      </c>
      <c r="AE13" s="25">
        <v>725</v>
      </c>
      <c r="AF13" s="25">
        <v>895</v>
      </c>
      <c r="AG13" s="25">
        <v>851</v>
      </c>
      <c r="AH13" s="25">
        <v>854</v>
      </c>
      <c r="AI13" s="25">
        <v>904</v>
      </c>
      <c r="AJ13" s="25">
        <v>873</v>
      </c>
      <c r="AK13" s="25">
        <v>827</v>
      </c>
      <c r="AL13" s="25">
        <v>795</v>
      </c>
      <c r="AM13" s="25">
        <v>688</v>
      </c>
      <c r="AN13" s="25">
        <v>910</v>
      </c>
      <c r="AO13" s="25">
        <v>865</v>
      </c>
      <c r="AP13" s="25">
        <v>821</v>
      </c>
      <c r="AQ13" s="25">
        <v>880</v>
      </c>
      <c r="AR13" s="25">
        <v>905</v>
      </c>
      <c r="AS13" s="25">
        <v>907</v>
      </c>
      <c r="AT13" s="25">
        <v>856</v>
      </c>
      <c r="AU13" s="25">
        <v>719</v>
      </c>
      <c r="AV13" s="106">
        <f>IFERROR(SUM(I13:AU13)/SUM(I14:AU14),0)</f>
        <v>0.99756522883558718</v>
      </c>
    </row>
    <row r="14" spans="1:60" s="3" customFormat="1" ht="50.1" customHeight="1" thickTop="1" thickBot="1" x14ac:dyDescent="0.3">
      <c r="A14" s="117"/>
      <c r="B14" s="118"/>
      <c r="C14" s="113"/>
      <c r="D14" s="114"/>
      <c r="E14" s="113"/>
      <c r="F14" s="115"/>
      <c r="G14" s="116"/>
      <c r="H14" s="27" t="str">
        <f>'PANEL DE CONTROL DISTRITAL'!H13</f>
        <v>Número de trámites aplicados</v>
      </c>
      <c r="I14" s="45">
        <v>196</v>
      </c>
      <c r="J14" s="45">
        <v>894</v>
      </c>
      <c r="K14" s="45">
        <v>0</v>
      </c>
      <c r="L14" s="45">
        <v>0</v>
      </c>
      <c r="M14" s="45">
        <v>688</v>
      </c>
      <c r="N14" s="45">
        <v>923</v>
      </c>
      <c r="O14" s="45">
        <v>955</v>
      </c>
      <c r="P14" s="45">
        <v>941</v>
      </c>
      <c r="Q14" s="45">
        <v>911</v>
      </c>
      <c r="R14" s="45">
        <v>810</v>
      </c>
      <c r="S14" s="45">
        <v>928</v>
      </c>
      <c r="T14" s="45">
        <v>926</v>
      </c>
      <c r="U14" s="45">
        <v>870</v>
      </c>
      <c r="V14" s="45">
        <v>849</v>
      </c>
      <c r="W14" s="45">
        <v>926</v>
      </c>
      <c r="X14" s="45">
        <v>700</v>
      </c>
      <c r="Y14" s="45">
        <v>908</v>
      </c>
      <c r="Z14" s="45">
        <v>666</v>
      </c>
      <c r="AA14" s="45">
        <v>808</v>
      </c>
      <c r="AB14" s="45">
        <v>819</v>
      </c>
      <c r="AC14" s="45">
        <v>860</v>
      </c>
      <c r="AD14" s="45">
        <v>507</v>
      </c>
      <c r="AE14" s="45">
        <v>726</v>
      </c>
      <c r="AF14" s="45">
        <v>898</v>
      </c>
      <c r="AG14" s="45">
        <v>851</v>
      </c>
      <c r="AH14" s="45">
        <v>856</v>
      </c>
      <c r="AI14" s="45">
        <v>906</v>
      </c>
      <c r="AJ14" s="45">
        <v>874</v>
      </c>
      <c r="AK14" s="45">
        <v>827</v>
      </c>
      <c r="AL14" s="45">
        <v>803</v>
      </c>
      <c r="AM14" s="45">
        <v>689</v>
      </c>
      <c r="AN14" s="45">
        <v>910</v>
      </c>
      <c r="AO14" s="45">
        <v>868</v>
      </c>
      <c r="AP14" s="45">
        <v>824</v>
      </c>
      <c r="AQ14" s="45">
        <v>882</v>
      </c>
      <c r="AR14" s="45">
        <v>908</v>
      </c>
      <c r="AS14" s="45">
        <v>907</v>
      </c>
      <c r="AT14" s="45">
        <v>860</v>
      </c>
      <c r="AU14" s="45">
        <v>719</v>
      </c>
      <c r="AV14" s="106"/>
    </row>
    <row r="15" spans="1:60" s="47" customFormat="1" ht="8.1" customHeight="1" thickTop="1" thickBot="1" x14ac:dyDescent="0.3">
      <c r="A15" s="117"/>
      <c r="B15" s="117"/>
      <c r="C15" s="117"/>
      <c r="D15" s="117"/>
      <c r="E15" s="117"/>
      <c r="F15" s="117"/>
      <c r="G15" s="117"/>
      <c r="H15" s="117"/>
      <c r="I15" s="117"/>
      <c r="J15" s="117"/>
      <c r="K15" s="117"/>
      <c r="L15" s="117"/>
      <c r="M15" s="117"/>
      <c r="N15" s="117"/>
      <c r="O15" s="117"/>
      <c r="P15" s="117"/>
      <c r="Q15" s="117"/>
      <c r="R15" s="117"/>
      <c r="S15" s="117"/>
      <c r="T15" s="117"/>
      <c r="U15" s="117"/>
      <c r="V15" s="117"/>
      <c r="W15" s="117"/>
      <c r="X15" s="117"/>
      <c r="Y15" s="117"/>
      <c r="Z15" s="117"/>
      <c r="AA15" s="117"/>
      <c r="AB15" s="117"/>
      <c r="AC15" s="117"/>
      <c r="AD15" s="117"/>
      <c r="AE15" s="117"/>
      <c r="AF15" s="117"/>
      <c r="AG15" s="117"/>
      <c r="AH15" s="117"/>
      <c r="AI15" s="117"/>
      <c r="AJ15" s="117"/>
      <c r="AK15" s="117"/>
      <c r="AL15" s="117"/>
      <c r="AM15" s="117"/>
      <c r="AN15" s="117"/>
      <c r="AO15" s="117"/>
      <c r="AP15" s="117"/>
      <c r="AQ15" s="117"/>
      <c r="AR15" s="117"/>
      <c r="AS15" s="117"/>
      <c r="AT15" s="117"/>
      <c r="AU15" s="117"/>
      <c r="AV15" s="117"/>
      <c r="AW15" s="46"/>
      <c r="AX15" s="46"/>
      <c r="AY15" s="46"/>
      <c r="AZ15" s="46"/>
      <c r="BA15" s="46"/>
      <c r="BB15" s="46"/>
      <c r="BC15" s="46"/>
      <c r="BD15" s="46"/>
      <c r="BE15" s="46"/>
      <c r="BF15" s="46"/>
      <c r="BG15" s="46"/>
      <c r="BH15" s="46"/>
    </row>
    <row r="16" spans="1:60" s="3" customFormat="1" ht="50.1" customHeight="1" thickTop="1" thickBot="1" x14ac:dyDescent="0.3">
      <c r="A16" s="117">
        <f>'PANEL DE CONTROL DISTRITAL'!A15</f>
        <v>3</v>
      </c>
      <c r="B16" s="118" t="str">
        <f>'PANEL DE CONTROL DISTRITAL'!B15</f>
        <v>TRANSFERENCIA</v>
      </c>
      <c r="C16" s="113" t="str">
        <f>'PANEL DE CONTROL DISTRITAL'!C15</f>
        <v>Responsable de Módulo</v>
      </c>
      <c r="D16" s="114" t="str">
        <f>'PANEL DE CONTROL DISTRITAL'!D15</f>
        <v xml:space="preserve">Transacciones exitosas = </v>
      </c>
      <c r="E16" s="113" t="str">
        <f>'PANEL DE CONTROL DISTRITAL'!E15</f>
        <v>(Número de Archivos de Transacción aceptados /Total de Archivos de Transacción procesados) x100</v>
      </c>
      <c r="F16" s="115" t="str">
        <f>'PANEL DE CONTROL DISTRITAL'!F15</f>
        <v>Semanal (remesa)</v>
      </c>
      <c r="G16" s="116">
        <f>'PANEL DE CONTROL DISTRITAL'!G15</f>
        <v>0.9</v>
      </c>
      <c r="H16" s="27" t="str">
        <f>'PANEL DE CONTROL DISTRITAL'!H15</f>
        <v>Número de Archivos de Transacción aceptados</v>
      </c>
      <c r="I16" s="25">
        <v>196</v>
      </c>
      <c r="J16" s="25">
        <v>894</v>
      </c>
      <c r="K16" s="25">
        <v>0</v>
      </c>
      <c r="L16" s="25">
        <v>0</v>
      </c>
      <c r="M16" s="25">
        <v>688</v>
      </c>
      <c r="N16" s="25">
        <v>923</v>
      </c>
      <c r="O16" s="25">
        <v>955</v>
      </c>
      <c r="P16" s="25">
        <v>941</v>
      </c>
      <c r="Q16" s="25">
        <v>911</v>
      </c>
      <c r="R16" s="25">
        <v>810</v>
      </c>
      <c r="S16" s="25">
        <v>928</v>
      </c>
      <c r="T16" s="25">
        <v>926</v>
      </c>
      <c r="U16" s="25">
        <v>870</v>
      </c>
      <c r="V16" s="25">
        <v>849</v>
      </c>
      <c r="W16" s="25">
        <v>926</v>
      </c>
      <c r="X16" s="25">
        <v>700</v>
      </c>
      <c r="Y16" s="25">
        <v>908</v>
      </c>
      <c r="Z16" s="25">
        <v>666</v>
      </c>
      <c r="AA16" s="25">
        <v>808</v>
      </c>
      <c r="AB16" s="25">
        <v>819</v>
      </c>
      <c r="AC16" s="25">
        <v>860</v>
      </c>
      <c r="AD16" s="25">
        <v>507</v>
      </c>
      <c r="AE16" s="25">
        <v>726</v>
      </c>
      <c r="AF16" s="25">
        <v>898</v>
      </c>
      <c r="AG16" s="25">
        <v>851</v>
      </c>
      <c r="AH16" s="25">
        <v>856</v>
      </c>
      <c r="AI16" s="25">
        <v>906</v>
      </c>
      <c r="AJ16" s="25">
        <v>874</v>
      </c>
      <c r="AK16" s="25">
        <v>827</v>
      </c>
      <c r="AL16" s="25">
        <v>803</v>
      </c>
      <c r="AM16" s="25">
        <v>689</v>
      </c>
      <c r="AN16" s="25">
        <v>910</v>
      </c>
      <c r="AO16" s="25">
        <v>868</v>
      </c>
      <c r="AP16" s="25">
        <v>824</v>
      </c>
      <c r="AQ16" s="25">
        <v>882</v>
      </c>
      <c r="AR16" s="25">
        <v>908</v>
      </c>
      <c r="AS16" s="25">
        <v>907</v>
      </c>
      <c r="AT16" s="25">
        <v>860</v>
      </c>
      <c r="AU16" s="25">
        <v>719</v>
      </c>
      <c r="AV16" s="106">
        <f>IFERROR(SUM(I16:AU16)/SUM(I17:AU17),0)</f>
        <v>1</v>
      </c>
    </row>
    <row r="17" spans="1:60" s="3" customFormat="1" ht="50.1" customHeight="1" thickTop="1" thickBot="1" x14ac:dyDescent="0.3">
      <c r="A17" s="117"/>
      <c r="B17" s="118"/>
      <c r="C17" s="113"/>
      <c r="D17" s="114"/>
      <c r="E17" s="113"/>
      <c r="F17" s="115"/>
      <c r="G17" s="116"/>
      <c r="H17" s="27" t="str">
        <f>'PANEL DE CONTROL DISTRITAL'!H16</f>
        <v>Total de Archivos de Transacción procesados</v>
      </c>
      <c r="I17" s="45">
        <v>196</v>
      </c>
      <c r="J17" s="45">
        <v>894</v>
      </c>
      <c r="K17" s="45">
        <v>0</v>
      </c>
      <c r="L17" s="45">
        <v>0</v>
      </c>
      <c r="M17" s="45">
        <v>688</v>
      </c>
      <c r="N17" s="45">
        <v>923</v>
      </c>
      <c r="O17" s="45">
        <v>955</v>
      </c>
      <c r="P17" s="45">
        <v>941</v>
      </c>
      <c r="Q17" s="45">
        <v>911</v>
      </c>
      <c r="R17" s="45">
        <v>810</v>
      </c>
      <c r="S17" s="45">
        <v>928</v>
      </c>
      <c r="T17" s="45">
        <v>926</v>
      </c>
      <c r="U17" s="45">
        <v>870</v>
      </c>
      <c r="V17" s="45">
        <v>849</v>
      </c>
      <c r="W17" s="45">
        <v>926</v>
      </c>
      <c r="X17" s="45">
        <v>700</v>
      </c>
      <c r="Y17" s="45">
        <v>908</v>
      </c>
      <c r="Z17" s="45">
        <v>666</v>
      </c>
      <c r="AA17" s="45">
        <v>808</v>
      </c>
      <c r="AB17" s="45">
        <v>819</v>
      </c>
      <c r="AC17" s="45">
        <v>860</v>
      </c>
      <c r="AD17" s="45">
        <v>507</v>
      </c>
      <c r="AE17" s="45">
        <v>726</v>
      </c>
      <c r="AF17" s="45">
        <v>898</v>
      </c>
      <c r="AG17" s="45">
        <v>851</v>
      </c>
      <c r="AH17" s="45">
        <v>856</v>
      </c>
      <c r="AI17" s="45">
        <v>906</v>
      </c>
      <c r="AJ17" s="45">
        <v>874</v>
      </c>
      <c r="AK17" s="45">
        <v>827</v>
      </c>
      <c r="AL17" s="45">
        <v>803</v>
      </c>
      <c r="AM17" s="45">
        <v>689</v>
      </c>
      <c r="AN17" s="45">
        <v>910</v>
      </c>
      <c r="AO17" s="45">
        <v>868</v>
      </c>
      <c r="AP17" s="45">
        <v>824</v>
      </c>
      <c r="AQ17" s="45">
        <v>882</v>
      </c>
      <c r="AR17" s="45">
        <v>908</v>
      </c>
      <c r="AS17" s="45">
        <v>907</v>
      </c>
      <c r="AT17" s="45">
        <v>860</v>
      </c>
      <c r="AU17" s="45">
        <v>719</v>
      </c>
      <c r="AV17" s="106"/>
    </row>
    <row r="18" spans="1:60" s="47" customFormat="1" ht="8.1" customHeight="1" thickTop="1" thickBot="1" x14ac:dyDescent="0.3">
      <c r="A18" s="117"/>
      <c r="B18" s="117"/>
      <c r="C18" s="117"/>
      <c r="D18" s="117"/>
      <c r="E18" s="117"/>
      <c r="F18" s="117"/>
      <c r="G18" s="117"/>
      <c r="H18" s="117"/>
      <c r="I18" s="117"/>
      <c r="J18" s="117"/>
      <c r="K18" s="117"/>
      <c r="L18" s="117"/>
      <c r="M18" s="117"/>
      <c r="N18" s="117"/>
      <c r="O18" s="117"/>
      <c r="P18" s="117"/>
      <c r="Q18" s="117"/>
      <c r="R18" s="117"/>
      <c r="S18" s="117"/>
      <c r="T18" s="117"/>
      <c r="U18" s="117"/>
      <c r="V18" s="117"/>
      <c r="W18" s="117"/>
      <c r="X18" s="117"/>
      <c r="Y18" s="117"/>
      <c r="Z18" s="117"/>
      <c r="AA18" s="117"/>
      <c r="AB18" s="117"/>
      <c r="AC18" s="117"/>
      <c r="AD18" s="117"/>
      <c r="AE18" s="117"/>
      <c r="AF18" s="117"/>
      <c r="AG18" s="117"/>
      <c r="AH18" s="117"/>
      <c r="AI18" s="117"/>
      <c r="AJ18" s="117"/>
      <c r="AK18" s="117"/>
      <c r="AL18" s="117"/>
      <c r="AM18" s="117"/>
      <c r="AN18" s="117"/>
      <c r="AO18" s="117"/>
      <c r="AP18" s="117"/>
      <c r="AQ18" s="117"/>
      <c r="AR18" s="117"/>
      <c r="AS18" s="117"/>
      <c r="AT18" s="117"/>
      <c r="AU18" s="117"/>
      <c r="AV18" s="117"/>
      <c r="AW18" s="46"/>
      <c r="AX18" s="46"/>
      <c r="AY18" s="46"/>
      <c r="AZ18" s="46"/>
      <c r="BA18" s="46"/>
      <c r="BB18" s="46"/>
      <c r="BC18" s="46"/>
      <c r="BD18" s="46"/>
      <c r="BE18" s="46"/>
      <c r="BF18" s="46"/>
      <c r="BG18" s="46"/>
      <c r="BH18" s="46"/>
    </row>
    <row r="19" spans="1:60" s="3" customFormat="1" ht="50.1" customHeight="1" thickTop="1" thickBot="1" x14ac:dyDescent="0.3">
      <c r="A19" s="117">
        <f>'PANEL DE CONTROL DISTRITAL'!A18</f>
        <v>4</v>
      </c>
      <c r="B19" s="118" t="str">
        <f>'PANEL DE CONTROL DISTRITAL'!B18</f>
        <v>CONCILIACIÓN</v>
      </c>
      <c r="C19" s="113" t="str">
        <f>'PANEL DE CONTROL DISTRITAL'!C18</f>
        <v>Responsable de Módulo</v>
      </c>
      <c r="D19" s="114" t="str">
        <f>'PANEL DE CONTROL DISTRITAL'!D18</f>
        <v xml:space="preserve">Credenciales disponibles para entrega = </v>
      </c>
      <c r="E19" s="113" t="str">
        <f>'PANEL DE CONTROL DISTRITAL'!E18</f>
        <v>((Credenciales recibidas - Credenciales inconsistentes) / Credenciales recibidas) x 100</v>
      </c>
      <c r="F19" s="115" t="str">
        <f>'PANEL DE CONTROL DISTRITAL'!F18</f>
        <v>Semanal (remesa)</v>
      </c>
      <c r="G19" s="116">
        <f>'PANEL DE CONTROL DISTRITAL'!G18</f>
        <v>0.9</v>
      </c>
      <c r="H19" s="27" t="str">
        <f>'PANEL DE CONTROL DISTRITAL'!H18</f>
        <v xml:space="preserve">Credenciales Recibidas - Credenciales inconsistentes </v>
      </c>
      <c r="I19" s="25">
        <v>408</v>
      </c>
      <c r="J19" s="25">
        <v>815</v>
      </c>
      <c r="K19" s="25">
        <v>0</v>
      </c>
      <c r="L19" s="25">
        <v>0</v>
      </c>
      <c r="M19" s="25">
        <v>345</v>
      </c>
      <c r="N19" s="25">
        <v>909</v>
      </c>
      <c r="O19" s="25">
        <v>1091</v>
      </c>
      <c r="P19" s="25">
        <v>1132</v>
      </c>
      <c r="Q19" s="25">
        <v>614</v>
      </c>
      <c r="R19" s="25">
        <v>1075</v>
      </c>
      <c r="S19" s="25">
        <v>971</v>
      </c>
      <c r="T19" s="25">
        <v>892</v>
      </c>
      <c r="U19" s="25">
        <v>896</v>
      </c>
      <c r="V19" s="25">
        <v>164</v>
      </c>
      <c r="W19" s="25">
        <v>501</v>
      </c>
      <c r="X19" s="25">
        <v>1749</v>
      </c>
      <c r="Y19" s="25">
        <v>971</v>
      </c>
      <c r="Z19" s="25">
        <v>514</v>
      </c>
      <c r="AA19" s="25">
        <v>677</v>
      </c>
      <c r="AB19" s="25">
        <v>1129</v>
      </c>
      <c r="AC19" s="25">
        <v>829</v>
      </c>
      <c r="AD19" s="25">
        <v>501</v>
      </c>
      <c r="AE19" s="25">
        <v>740</v>
      </c>
      <c r="AF19" s="25">
        <v>868</v>
      </c>
      <c r="AG19" s="25">
        <v>860</v>
      </c>
      <c r="AH19" s="25">
        <v>844</v>
      </c>
      <c r="AI19" s="25">
        <v>688</v>
      </c>
      <c r="AJ19" s="25">
        <v>1116</v>
      </c>
      <c r="AK19" s="25">
        <v>757</v>
      </c>
      <c r="AL19" s="25">
        <v>212</v>
      </c>
      <c r="AM19" s="25">
        <v>0</v>
      </c>
      <c r="AN19" s="25">
        <v>1</v>
      </c>
      <c r="AO19" s="25">
        <v>677</v>
      </c>
      <c r="AP19" s="25">
        <v>2579</v>
      </c>
      <c r="AQ19" s="25">
        <v>1211</v>
      </c>
      <c r="AR19" s="25">
        <v>894</v>
      </c>
      <c r="AS19" s="25">
        <v>930</v>
      </c>
      <c r="AT19" s="25">
        <v>909</v>
      </c>
      <c r="AU19" s="25">
        <v>679</v>
      </c>
      <c r="AV19" s="106">
        <f>IFERROR(SUM(I19:AU19)/SUM(I20:AU20),0)</f>
        <v>0.99996683140402665</v>
      </c>
    </row>
    <row r="20" spans="1:60" s="3" customFormat="1" ht="50.1" customHeight="1" thickTop="1" thickBot="1" x14ac:dyDescent="0.3">
      <c r="A20" s="117"/>
      <c r="B20" s="118"/>
      <c r="C20" s="113"/>
      <c r="D20" s="114"/>
      <c r="E20" s="113"/>
      <c r="F20" s="115"/>
      <c r="G20" s="116"/>
      <c r="H20" s="27" t="str">
        <f>'PANEL DE CONTROL DISTRITAL'!H19</f>
        <v>Credenciales recibidas</v>
      </c>
      <c r="I20" s="45">
        <v>408</v>
      </c>
      <c r="J20" s="45">
        <v>815</v>
      </c>
      <c r="K20" s="45">
        <v>0</v>
      </c>
      <c r="L20" s="45">
        <v>0</v>
      </c>
      <c r="M20" s="45">
        <v>345</v>
      </c>
      <c r="N20" s="45">
        <v>909</v>
      </c>
      <c r="O20" s="45">
        <v>1091</v>
      </c>
      <c r="P20" s="45">
        <v>1132</v>
      </c>
      <c r="Q20" s="45">
        <v>614</v>
      </c>
      <c r="R20" s="45">
        <v>1075</v>
      </c>
      <c r="S20" s="45">
        <v>971</v>
      </c>
      <c r="T20" s="45">
        <v>892</v>
      </c>
      <c r="U20" s="45">
        <v>896</v>
      </c>
      <c r="V20" s="45">
        <v>164</v>
      </c>
      <c r="W20" s="45">
        <v>501</v>
      </c>
      <c r="X20" s="45">
        <v>1749</v>
      </c>
      <c r="Y20" s="45">
        <v>971</v>
      </c>
      <c r="Z20" s="45">
        <v>514</v>
      </c>
      <c r="AA20" s="45">
        <v>677</v>
      </c>
      <c r="AB20" s="45">
        <v>1129</v>
      </c>
      <c r="AC20" s="45">
        <v>829</v>
      </c>
      <c r="AD20" s="45">
        <v>501</v>
      </c>
      <c r="AE20" s="45">
        <v>740</v>
      </c>
      <c r="AF20" s="45">
        <v>868</v>
      </c>
      <c r="AG20" s="45">
        <v>860</v>
      </c>
      <c r="AH20" s="45">
        <v>844</v>
      </c>
      <c r="AI20" s="45">
        <v>688</v>
      </c>
      <c r="AJ20" s="45">
        <v>1116</v>
      </c>
      <c r="AK20" s="45">
        <v>757</v>
      </c>
      <c r="AL20" s="45">
        <v>212</v>
      </c>
      <c r="AM20" s="45">
        <v>0</v>
      </c>
      <c r="AN20" s="45">
        <v>1</v>
      </c>
      <c r="AO20" s="45">
        <v>677</v>
      </c>
      <c r="AP20" s="45">
        <v>2579</v>
      </c>
      <c r="AQ20" s="45">
        <v>1211</v>
      </c>
      <c r="AR20" s="45">
        <v>895</v>
      </c>
      <c r="AS20" s="45">
        <v>930</v>
      </c>
      <c r="AT20" s="45">
        <v>909</v>
      </c>
      <c r="AU20" s="45">
        <v>679</v>
      </c>
      <c r="AV20" s="106"/>
    </row>
    <row r="21" spans="1:60" s="47" customFormat="1" ht="8.1" customHeight="1" thickTop="1" thickBot="1" x14ac:dyDescent="0.3">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5"/>
      <c r="AT21" s="55"/>
      <c r="AU21" s="55"/>
      <c r="AV21" s="56"/>
      <c r="AW21" s="46"/>
      <c r="AX21" s="46"/>
      <c r="AY21" s="46"/>
      <c r="AZ21" s="46"/>
      <c r="BA21" s="46"/>
      <c r="BB21" s="46"/>
      <c r="BC21" s="46"/>
      <c r="BD21" s="46"/>
      <c r="BE21" s="46"/>
      <c r="BF21" s="46"/>
      <c r="BG21" s="46"/>
      <c r="BH21" s="46"/>
    </row>
    <row r="22" spans="1:60" s="3" customFormat="1" ht="50.1" customHeight="1" thickTop="1" thickBot="1" x14ac:dyDescent="0.3">
      <c r="A22" s="117">
        <f>'PANEL DE CONTROL DISTRITAL'!A21</f>
        <v>5</v>
      </c>
      <c r="B22" s="118" t="str">
        <f>'PANEL DE CONTROL DISTRITAL'!B21</f>
        <v>CONCILIACIÓN</v>
      </c>
      <c r="C22" s="113" t="str">
        <f>'PANEL DE CONTROL DISTRITAL'!C21</f>
        <v>Responsable de Módulo</v>
      </c>
      <c r="D22" s="114" t="str">
        <f>'PANEL DE CONTROL DISTRITAL'!D21</f>
        <v xml:space="preserve">Credenciales disponibles para entrega = </v>
      </c>
      <c r="E22" s="113" t="str">
        <f>'PANEL DE CONTROL DISTRITAL'!E21</f>
        <v>(Credenciales en resguardo / Credenciales totales en SIIRFE disponibles para entrega) x 100</v>
      </c>
      <c r="F22" s="115" t="str">
        <f>'PANEL DE CONTROL DISTRITAL'!F21</f>
        <v>Semanal (remesa)</v>
      </c>
      <c r="G22" s="116">
        <f>'PANEL DE CONTROL DISTRITAL'!G21</f>
        <v>1</v>
      </c>
      <c r="H22" s="27" t="str">
        <f>'PANEL DE CONTROL DISTRITAL'!H21</f>
        <v>Credenciales en resguardo</v>
      </c>
      <c r="I22" s="25">
        <v>1848</v>
      </c>
      <c r="J22" s="25">
        <v>1664</v>
      </c>
      <c r="K22" s="25">
        <v>1664</v>
      </c>
      <c r="L22" s="25">
        <v>1664</v>
      </c>
      <c r="M22" s="25">
        <v>1328</v>
      </c>
      <c r="N22" s="25">
        <v>1457</v>
      </c>
      <c r="O22" s="25">
        <v>1649</v>
      </c>
      <c r="P22" s="25">
        <v>1842</v>
      </c>
      <c r="Q22" s="25">
        <v>1508</v>
      </c>
      <c r="R22" s="25">
        <v>1758</v>
      </c>
      <c r="S22" s="25">
        <v>1860</v>
      </c>
      <c r="T22" s="25">
        <v>1820</v>
      </c>
      <c r="U22" s="25">
        <v>1741</v>
      </c>
      <c r="V22" s="25">
        <v>1021</v>
      </c>
      <c r="W22" s="25">
        <v>1093</v>
      </c>
      <c r="X22" s="25">
        <v>1919</v>
      </c>
      <c r="Y22" s="25">
        <v>1948</v>
      </c>
      <c r="Z22" s="25">
        <v>1734</v>
      </c>
      <c r="AA22" s="25">
        <v>1693</v>
      </c>
      <c r="AB22" s="25">
        <v>2256</v>
      </c>
      <c r="AC22" s="25">
        <v>1822</v>
      </c>
      <c r="AD22" s="25">
        <v>1739</v>
      </c>
      <c r="AE22" s="25">
        <v>1551</v>
      </c>
      <c r="AF22" s="25">
        <v>1707</v>
      </c>
      <c r="AG22" s="25">
        <v>1804</v>
      </c>
      <c r="AH22" s="25">
        <v>1740</v>
      </c>
      <c r="AI22" s="25">
        <v>1637</v>
      </c>
      <c r="AJ22" s="25">
        <v>1872</v>
      </c>
      <c r="AK22" s="25">
        <v>1669</v>
      </c>
      <c r="AL22" s="25">
        <v>1056</v>
      </c>
      <c r="AM22" s="25">
        <v>732</v>
      </c>
      <c r="AN22" s="25">
        <v>573</v>
      </c>
      <c r="AO22" s="25">
        <v>884</v>
      </c>
      <c r="AP22" s="25">
        <v>1962</v>
      </c>
      <c r="AQ22" s="25">
        <v>1962</v>
      </c>
      <c r="AR22" s="25">
        <v>1992</v>
      </c>
      <c r="AS22" s="25">
        <v>2025</v>
      </c>
      <c r="AT22" s="25">
        <v>1958</v>
      </c>
      <c r="AU22" s="25">
        <v>1960</v>
      </c>
      <c r="AV22" s="106">
        <f>IFERROR(SUM(I22:AU22)/SUM(I23:AU23),0)</f>
        <v>1</v>
      </c>
    </row>
    <row r="23" spans="1:60" s="3" customFormat="1" ht="50.1" customHeight="1" thickTop="1" thickBot="1" x14ac:dyDescent="0.3">
      <c r="A23" s="117"/>
      <c r="B23" s="118"/>
      <c r="C23" s="113"/>
      <c r="D23" s="114"/>
      <c r="E23" s="113"/>
      <c r="F23" s="115"/>
      <c r="G23" s="116"/>
      <c r="H23" s="27" t="str">
        <f>'PANEL DE CONTROL DISTRITAL'!H22</f>
        <v>Credenciales totales en SIIRFE disponibles para entrega</v>
      </c>
      <c r="I23" s="45">
        <v>1848</v>
      </c>
      <c r="J23" s="45">
        <v>1664</v>
      </c>
      <c r="K23" s="45">
        <v>1664</v>
      </c>
      <c r="L23" s="45">
        <v>1664</v>
      </c>
      <c r="M23" s="45">
        <v>1328</v>
      </c>
      <c r="N23" s="45">
        <v>1457</v>
      </c>
      <c r="O23" s="45">
        <v>1649</v>
      </c>
      <c r="P23" s="45">
        <v>1842</v>
      </c>
      <c r="Q23" s="45">
        <v>1508</v>
      </c>
      <c r="R23" s="45">
        <v>1758</v>
      </c>
      <c r="S23" s="45">
        <v>1860</v>
      </c>
      <c r="T23" s="45">
        <v>1820</v>
      </c>
      <c r="U23" s="45">
        <v>1741</v>
      </c>
      <c r="V23" s="45">
        <v>1021</v>
      </c>
      <c r="W23" s="45">
        <v>1093</v>
      </c>
      <c r="X23" s="45">
        <v>1919</v>
      </c>
      <c r="Y23" s="45">
        <v>1948</v>
      </c>
      <c r="Z23" s="45">
        <v>1734</v>
      </c>
      <c r="AA23" s="45">
        <v>1693</v>
      </c>
      <c r="AB23" s="45">
        <v>2256</v>
      </c>
      <c r="AC23" s="45">
        <v>1822</v>
      </c>
      <c r="AD23" s="45">
        <v>1739</v>
      </c>
      <c r="AE23" s="45">
        <v>1551</v>
      </c>
      <c r="AF23" s="45">
        <v>1707</v>
      </c>
      <c r="AG23" s="45">
        <v>1804</v>
      </c>
      <c r="AH23" s="45">
        <v>1740</v>
      </c>
      <c r="AI23" s="45">
        <v>1637</v>
      </c>
      <c r="AJ23" s="45">
        <v>1872</v>
      </c>
      <c r="AK23" s="45">
        <v>1669</v>
      </c>
      <c r="AL23" s="45">
        <v>1056</v>
      </c>
      <c r="AM23" s="45">
        <v>732</v>
      </c>
      <c r="AN23" s="45">
        <v>573</v>
      </c>
      <c r="AO23" s="45">
        <v>884</v>
      </c>
      <c r="AP23" s="45">
        <v>1962</v>
      </c>
      <c r="AQ23" s="45">
        <v>1962</v>
      </c>
      <c r="AR23" s="45">
        <v>1992</v>
      </c>
      <c r="AS23" s="45">
        <v>2025</v>
      </c>
      <c r="AT23" s="45">
        <v>1958</v>
      </c>
      <c r="AU23" s="45">
        <v>1960</v>
      </c>
      <c r="AV23" s="106"/>
    </row>
    <row r="24" spans="1:60" s="4" customFormat="1" ht="7.5" customHeight="1" thickTop="1" thickBot="1" x14ac:dyDescent="0.3">
      <c r="A24" s="117"/>
      <c r="B24" s="117"/>
      <c r="C24" s="117"/>
      <c r="D24" s="117"/>
      <c r="E24" s="117"/>
      <c r="F24" s="117"/>
      <c r="G24" s="117"/>
      <c r="H24" s="117"/>
      <c r="I24" s="117"/>
      <c r="J24" s="117"/>
      <c r="K24" s="117"/>
      <c r="L24" s="117"/>
      <c r="M24" s="117"/>
      <c r="N24" s="117"/>
      <c r="O24" s="117"/>
      <c r="P24" s="117"/>
      <c r="Q24" s="117"/>
      <c r="R24" s="117"/>
      <c r="S24" s="117"/>
      <c r="T24" s="117"/>
      <c r="U24" s="117"/>
      <c r="V24" s="117"/>
      <c r="W24" s="117"/>
      <c r="X24" s="117"/>
      <c r="Y24" s="117"/>
      <c r="Z24" s="117"/>
      <c r="AA24" s="117"/>
      <c r="AB24" s="117"/>
      <c r="AC24" s="117"/>
      <c r="AD24" s="117"/>
      <c r="AE24" s="117"/>
      <c r="AF24" s="117"/>
      <c r="AG24" s="117"/>
      <c r="AH24" s="117"/>
      <c r="AI24" s="117"/>
      <c r="AJ24" s="117"/>
      <c r="AK24" s="117"/>
      <c r="AL24" s="117"/>
      <c r="AM24" s="117"/>
      <c r="AN24" s="117"/>
      <c r="AO24" s="117"/>
      <c r="AP24" s="117"/>
      <c r="AQ24" s="117"/>
      <c r="AR24" s="117"/>
      <c r="AS24" s="117"/>
      <c r="AT24" s="117"/>
      <c r="AU24" s="117"/>
      <c r="AV24" s="117"/>
    </row>
    <row r="25" spans="1:60" ht="50.1" customHeight="1" thickTop="1" thickBot="1" x14ac:dyDescent="0.3">
      <c r="A25" s="117">
        <f>'PANEL DE CONTROL DISTRITAL'!A24</f>
        <v>6</v>
      </c>
      <c r="B25" s="118" t="str">
        <f>'PANEL DE CONTROL DISTRITAL'!B24</f>
        <v>ENTREGA</v>
      </c>
      <c r="C25" s="113" t="str">
        <f>'PANEL DE CONTROL DISTRITAL'!C24</f>
        <v>Operador de Equipo Tecnológico</v>
      </c>
      <c r="D25" s="114" t="str">
        <f>'PANEL DE CONTROL DISTRITAL'!D24</f>
        <v xml:space="preserve">Efectividad de entrega de CPV en MAC = </v>
      </c>
      <c r="E25" s="113" t="str">
        <f>'PANEL DE CONTROL DISTRITAL'!E24</f>
        <v>(Total de credenciales entregadas / Total de credenciales solicitadas) x 100</v>
      </c>
      <c r="F25" s="115" t="str">
        <f>'PANEL DE CONTROL DISTRITAL'!F24</f>
        <v>Semanal (remesa)</v>
      </c>
      <c r="G25" s="116">
        <f>'PANEL DE CONTROL DISTRITAL'!G24</f>
        <v>0.9</v>
      </c>
      <c r="H25" s="27" t="str">
        <f>'PANEL DE CONTROL DISTRITAL'!H24</f>
        <v xml:space="preserve">Total de credenciales entregadas </v>
      </c>
      <c r="I25" s="25">
        <v>354</v>
      </c>
      <c r="J25" s="25">
        <v>999</v>
      </c>
      <c r="K25" s="25">
        <v>0</v>
      </c>
      <c r="L25" s="25">
        <v>0</v>
      </c>
      <c r="M25" s="25">
        <v>681</v>
      </c>
      <c r="N25" s="25">
        <v>780</v>
      </c>
      <c r="O25" s="25">
        <v>899</v>
      </c>
      <c r="P25" s="25">
        <v>939</v>
      </c>
      <c r="Q25" s="25">
        <v>948</v>
      </c>
      <c r="R25" s="25">
        <v>825</v>
      </c>
      <c r="S25" s="25">
        <v>856</v>
      </c>
      <c r="T25" s="25">
        <v>932</v>
      </c>
      <c r="U25" s="25">
        <v>952</v>
      </c>
      <c r="V25" s="25">
        <v>884</v>
      </c>
      <c r="W25" s="25">
        <v>427</v>
      </c>
      <c r="X25" s="25">
        <v>923</v>
      </c>
      <c r="Y25" s="25">
        <v>942</v>
      </c>
      <c r="Z25" s="25">
        <v>723</v>
      </c>
      <c r="AA25" s="25">
        <v>718</v>
      </c>
      <c r="AB25" s="25">
        <v>566</v>
      </c>
      <c r="AC25" s="25">
        <v>1263</v>
      </c>
      <c r="AD25" s="25">
        <v>584</v>
      </c>
      <c r="AE25" s="25">
        <v>918</v>
      </c>
      <c r="AF25" s="25">
        <v>712</v>
      </c>
      <c r="AG25" s="25">
        <v>763</v>
      </c>
      <c r="AH25" s="25">
        <v>908</v>
      </c>
      <c r="AI25" s="25">
        <v>785</v>
      </c>
      <c r="AJ25" s="25">
        <v>881</v>
      </c>
      <c r="AK25" s="25">
        <v>960</v>
      </c>
      <c r="AL25" s="25">
        <v>825</v>
      </c>
      <c r="AM25" s="25">
        <v>324</v>
      </c>
      <c r="AN25" s="25">
        <v>160</v>
      </c>
      <c r="AO25" s="25">
        <v>677</v>
      </c>
      <c r="AP25" s="25">
        <v>1491</v>
      </c>
      <c r="AQ25" s="25">
        <v>1211</v>
      </c>
      <c r="AR25" s="25">
        <v>864</v>
      </c>
      <c r="AS25" s="25">
        <v>897</v>
      </c>
      <c r="AT25" s="25">
        <v>976</v>
      </c>
      <c r="AU25" s="25">
        <v>677</v>
      </c>
      <c r="AV25" s="106">
        <f>IFERROR(SUM(I25:AU25)/SUM(I26:AU26),0)</f>
        <v>0.9999669148056245</v>
      </c>
    </row>
    <row r="26" spans="1:60" ht="50.1" customHeight="1" thickTop="1" thickBot="1" x14ac:dyDescent="0.3">
      <c r="A26" s="117"/>
      <c r="B26" s="118"/>
      <c r="C26" s="113"/>
      <c r="D26" s="114"/>
      <c r="E26" s="113"/>
      <c r="F26" s="115"/>
      <c r="G26" s="116"/>
      <c r="H26" s="27" t="str">
        <f>'PANEL DE CONTROL DISTRITAL'!H25</f>
        <v xml:space="preserve"> Total de credenciales solicitadas</v>
      </c>
      <c r="I26" s="45">
        <v>354</v>
      </c>
      <c r="J26" s="45">
        <v>999</v>
      </c>
      <c r="K26" s="45">
        <v>0</v>
      </c>
      <c r="L26" s="45">
        <v>0</v>
      </c>
      <c r="M26" s="45">
        <v>681</v>
      </c>
      <c r="N26" s="45">
        <v>780</v>
      </c>
      <c r="O26" s="45">
        <v>899</v>
      </c>
      <c r="P26" s="45">
        <v>939</v>
      </c>
      <c r="Q26" s="45">
        <v>948</v>
      </c>
      <c r="R26" s="45">
        <v>825</v>
      </c>
      <c r="S26" s="45">
        <v>856</v>
      </c>
      <c r="T26" s="45">
        <v>932</v>
      </c>
      <c r="U26" s="45">
        <v>952</v>
      </c>
      <c r="V26" s="45">
        <v>884</v>
      </c>
      <c r="W26" s="45">
        <v>427</v>
      </c>
      <c r="X26" s="45">
        <v>923</v>
      </c>
      <c r="Y26" s="45">
        <v>942</v>
      </c>
      <c r="Z26" s="45">
        <v>723</v>
      </c>
      <c r="AA26" s="45">
        <v>718</v>
      </c>
      <c r="AB26" s="45">
        <v>566</v>
      </c>
      <c r="AC26" s="45">
        <v>1263</v>
      </c>
      <c r="AD26" s="45">
        <v>584</v>
      </c>
      <c r="AE26" s="45">
        <v>918</v>
      </c>
      <c r="AF26" s="45">
        <v>712</v>
      </c>
      <c r="AG26" s="45">
        <v>763</v>
      </c>
      <c r="AH26" s="45">
        <v>908</v>
      </c>
      <c r="AI26" s="45">
        <v>785</v>
      </c>
      <c r="AJ26" s="45">
        <v>881</v>
      </c>
      <c r="AK26" s="45">
        <v>960</v>
      </c>
      <c r="AL26" s="45">
        <v>825</v>
      </c>
      <c r="AM26" s="45">
        <v>324</v>
      </c>
      <c r="AN26" s="45">
        <v>160</v>
      </c>
      <c r="AO26" s="45">
        <v>677</v>
      </c>
      <c r="AP26" s="45">
        <v>1492</v>
      </c>
      <c r="AQ26" s="45">
        <v>1211</v>
      </c>
      <c r="AR26" s="45">
        <v>864</v>
      </c>
      <c r="AS26" s="45">
        <v>897</v>
      </c>
      <c r="AT26" s="45">
        <v>976</v>
      </c>
      <c r="AU26" s="45">
        <v>677</v>
      </c>
      <c r="AV26" s="106"/>
    </row>
    <row r="27" spans="1:60" ht="15.75" customHeight="1" thickTop="1" x14ac:dyDescent="0.25">
      <c r="B27" s="1" t="s">
        <v>33</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c r="AV27" s="14"/>
    </row>
    <row r="28" spans="1:60" ht="15.75" customHeight="1" x14ac:dyDescent="0.25">
      <c r="H28" s="59"/>
    </row>
    <row r="29" spans="1:60" ht="15.75" customHeight="1" x14ac:dyDescent="0.25">
      <c r="H29" s="59"/>
      <c r="I29" s="107" t="s">
        <v>32</v>
      </c>
      <c r="J29" s="107"/>
      <c r="K29" s="107"/>
      <c r="L29" s="107"/>
    </row>
    <row r="30" spans="1:60" ht="15.75" customHeight="1" x14ac:dyDescent="0.25">
      <c r="H30" s="59"/>
      <c r="I30" s="28"/>
      <c r="J30" s="29" t="s">
        <v>30</v>
      </c>
      <c r="K30" s="29"/>
      <c r="L30" s="29"/>
    </row>
    <row r="31" spans="1:60" ht="39" customHeight="1" x14ac:dyDescent="0.25">
      <c r="H31" s="59"/>
      <c r="I31" s="30"/>
      <c r="J31" s="29" t="s">
        <v>31</v>
      </c>
      <c r="K31" s="29"/>
      <c r="L31" s="29"/>
    </row>
    <row r="32" spans="1:60" ht="30" customHeight="1" x14ac:dyDescent="0.25">
      <c r="H32" s="59"/>
      <c r="I32" s="31"/>
      <c r="J32" s="29" t="s">
        <v>23</v>
      </c>
      <c r="K32" s="29"/>
      <c r="L32" s="29"/>
    </row>
    <row r="33" spans="2:13" ht="30" customHeight="1" thickBot="1" x14ac:dyDescent="0.3">
      <c r="H33" s="59"/>
      <c r="I33" s="29"/>
      <c r="J33" s="29"/>
      <c r="K33" s="29"/>
      <c r="L33" s="29"/>
    </row>
    <row r="34" spans="2:13" ht="30" customHeight="1" thickTop="1" thickBot="1" x14ac:dyDescent="0.3">
      <c r="B34" s="108" t="s">
        <v>27</v>
      </c>
      <c r="C34" s="108"/>
      <c r="D34" s="108"/>
      <c r="E34" s="108"/>
      <c r="F34" s="108"/>
      <c r="G34" s="108"/>
      <c r="H34" s="108"/>
      <c r="I34" s="108"/>
      <c r="J34" s="108"/>
      <c r="K34" s="108"/>
      <c r="L34" s="108"/>
      <c r="M34" s="109"/>
    </row>
    <row r="35" spans="2:13" ht="30" customHeight="1" thickTop="1" thickBot="1" x14ac:dyDescent="0.3">
      <c r="B35" s="110" t="s">
        <v>28</v>
      </c>
      <c r="C35" s="110"/>
      <c r="D35" s="110"/>
      <c r="E35" s="110"/>
      <c r="F35" s="110"/>
      <c r="G35" s="111"/>
      <c r="H35" s="112" t="s">
        <v>29</v>
      </c>
      <c r="I35" s="110"/>
      <c r="J35" s="110"/>
      <c r="K35" s="110"/>
      <c r="L35" s="110"/>
      <c r="M35" s="111"/>
    </row>
    <row r="36" spans="2:13" ht="30" customHeight="1" thickTop="1" x14ac:dyDescent="0.25">
      <c r="B36" s="100"/>
      <c r="C36" s="101"/>
      <c r="D36" s="101"/>
      <c r="E36" s="101"/>
      <c r="F36" s="101"/>
      <c r="G36" s="102"/>
      <c r="H36" s="100"/>
      <c r="I36" s="101"/>
      <c r="J36" s="101"/>
      <c r="K36" s="101"/>
      <c r="L36" s="101"/>
      <c r="M36" s="102"/>
    </row>
    <row r="37" spans="2:13" ht="30" customHeight="1" thickBot="1" x14ac:dyDescent="0.3">
      <c r="B37" s="103"/>
      <c r="C37" s="104"/>
      <c r="D37" s="104"/>
      <c r="E37" s="104"/>
      <c r="F37" s="104"/>
      <c r="G37" s="105"/>
      <c r="H37" s="103"/>
      <c r="I37" s="104"/>
      <c r="J37" s="104"/>
      <c r="K37" s="104"/>
      <c r="L37" s="104"/>
      <c r="M37" s="105"/>
    </row>
    <row r="38" spans="2:13" ht="30" customHeight="1" thickTop="1" x14ac:dyDescent="0.25"/>
  </sheetData>
  <mergeCells count="71">
    <mergeCell ref="G25:G26"/>
    <mergeCell ref="AV25:AV26"/>
    <mergeCell ref="A24:AV24"/>
    <mergeCell ref="A25:A26"/>
    <mergeCell ref="B25:B26"/>
    <mergeCell ref="C25:C26"/>
    <mergeCell ref="D25:D26"/>
    <mergeCell ref="E25:E26"/>
    <mergeCell ref="F25:F26"/>
    <mergeCell ref="E22:E23"/>
    <mergeCell ref="F19:F20"/>
    <mergeCell ref="G19:G20"/>
    <mergeCell ref="AV19:AV20"/>
    <mergeCell ref="A19:A20"/>
    <mergeCell ref="B19:B20"/>
    <mergeCell ref="C19:C20"/>
    <mergeCell ref="D19:D20"/>
    <mergeCell ref="E19:E20"/>
    <mergeCell ref="F22:F23"/>
    <mergeCell ref="G22:G23"/>
    <mergeCell ref="AV22:AV23"/>
    <mergeCell ref="A22:A23"/>
    <mergeCell ref="B22:B23"/>
    <mergeCell ref="C22:C23"/>
    <mergeCell ref="D22:D23"/>
    <mergeCell ref="F16:F17"/>
    <mergeCell ref="G16:G17"/>
    <mergeCell ref="AV16:AV17"/>
    <mergeCell ref="A18:AV18"/>
    <mergeCell ref="A16:A17"/>
    <mergeCell ref="B16:B17"/>
    <mergeCell ref="C16:C17"/>
    <mergeCell ref="D16:D17"/>
    <mergeCell ref="E16:E17"/>
    <mergeCell ref="F13:F14"/>
    <mergeCell ref="G13:G14"/>
    <mergeCell ref="AV13:AV14"/>
    <mergeCell ref="A15:AV15"/>
    <mergeCell ref="A13:A14"/>
    <mergeCell ref="B13:B14"/>
    <mergeCell ref="C13:C14"/>
    <mergeCell ref="D13:D14"/>
    <mergeCell ref="E13:E14"/>
    <mergeCell ref="A12:AV12"/>
    <mergeCell ref="A10:A11"/>
    <mergeCell ref="B10:B11"/>
    <mergeCell ref="C10:C11"/>
    <mergeCell ref="D10:D11"/>
    <mergeCell ref="E10:E11"/>
    <mergeCell ref="A1:AV1"/>
    <mergeCell ref="F2:G2"/>
    <mergeCell ref="A4:AV4"/>
    <mergeCell ref="A5:AV5"/>
    <mergeCell ref="F10:F11"/>
    <mergeCell ref="G10:G11"/>
    <mergeCell ref="AV10:AV11"/>
    <mergeCell ref="A6:A9"/>
    <mergeCell ref="B6:H6"/>
    <mergeCell ref="I6:AU6"/>
    <mergeCell ref="AV6:AV9"/>
    <mergeCell ref="B7:D7"/>
    <mergeCell ref="E7:H7"/>
    <mergeCell ref="I7:AU7"/>
    <mergeCell ref="B8:AU8"/>
    <mergeCell ref="AS2:AV2"/>
    <mergeCell ref="I29:L29"/>
    <mergeCell ref="B34:M34"/>
    <mergeCell ref="B35:G35"/>
    <mergeCell ref="H35:M35"/>
    <mergeCell ref="B36:G37"/>
    <mergeCell ref="H36:M37"/>
  </mergeCells>
  <conditionalFormatting sqref="I21:AU21">
    <cfRule type="colorScale" priority="39">
      <colorScale>
        <cfvo type="min"/>
        <cfvo type="percentile" val="50"/>
        <cfvo type="max"/>
        <color rgb="FFE98BD7"/>
        <color rgb="FFD5007F"/>
        <color rgb="FF950054"/>
      </colorScale>
    </cfRule>
  </conditionalFormatting>
  <conditionalFormatting sqref="AV10">
    <cfRule type="cellIs" dxfId="390" priority="18" operator="greaterThan">
      <formula>95%</formula>
    </cfRule>
    <cfRule type="cellIs" dxfId="389" priority="19" operator="greaterThanOrEqual">
      <formula>90%</formula>
    </cfRule>
    <cfRule type="cellIs" dxfId="388" priority="20" operator="lessThan">
      <formula>89.99%</formula>
    </cfRule>
  </conditionalFormatting>
  <conditionalFormatting sqref="AV13">
    <cfRule type="cellIs" dxfId="387" priority="15" operator="greaterThan">
      <formula>95%</formula>
    </cfRule>
    <cfRule type="cellIs" dxfId="386" priority="16" operator="greaterThanOrEqual">
      <formula>90%</formula>
    </cfRule>
    <cfRule type="cellIs" dxfId="385" priority="17" operator="lessThan">
      <formula>89.99%</formula>
    </cfRule>
  </conditionalFormatting>
  <conditionalFormatting sqref="AV16">
    <cfRule type="cellIs" dxfId="384" priority="12" operator="greaterThan">
      <formula>95%</formula>
    </cfRule>
    <cfRule type="cellIs" dxfId="383" priority="13" operator="greaterThanOrEqual">
      <formula>90%</formula>
    </cfRule>
    <cfRule type="cellIs" dxfId="382" priority="14" operator="lessThan">
      <formula>89.99%</formula>
    </cfRule>
  </conditionalFormatting>
  <conditionalFormatting sqref="AV19">
    <cfRule type="cellIs" dxfId="381" priority="9" operator="greaterThan">
      <formula>95%</formula>
    </cfRule>
    <cfRule type="cellIs" dxfId="380" priority="10" operator="greaterThanOrEqual">
      <formula>90%</formula>
    </cfRule>
    <cfRule type="cellIs" dxfId="379" priority="11" operator="lessThan">
      <formula>89.99%</formula>
    </cfRule>
  </conditionalFormatting>
  <conditionalFormatting sqref="AV25">
    <cfRule type="cellIs" dxfId="378" priority="3" operator="greaterThan">
      <formula>95%</formula>
    </cfRule>
    <cfRule type="cellIs" dxfId="377" priority="4" operator="greaterThanOrEqual">
      <formula>90%</formula>
    </cfRule>
    <cfRule type="cellIs" dxfId="376" priority="5" operator="lessThan">
      <formula>89.99%</formula>
    </cfRule>
  </conditionalFormatting>
  <conditionalFormatting sqref="AV22">
    <cfRule type="cellIs" dxfId="375" priority="1" operator="greaterThanOrEqual">
      <formula>100%</formula>
    </cfRule>
    <cfRule type="cellIs" dxfId="374" priority="2" operator="lessThan">
      <formula>99.99%</formula>
    </cfRule>
  </conditionalFormatting>
  <dataValidations count="1">
    <dataValidation showDropDown="1" showInputMessage="1" showErrorMessage="1" sqref="C21 G19:G23 G10:G11 G16:G17 G13:G14 G25:G26" xr:uid="{2BEFDA4C-BC51-49E6-927F-6FE032658B55}"/>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rgb="FF0070C0"/>
  </sheetPr>
  <dimension ref="A1:BH48"/>
  <sheetViews>
    <sheetView showGridLines="0" topLeftCell="AB1" zoomScale="79" zoomScaleNormal="79" workbookViewId="0">
      <selection activeCell="I25" sqref="I25:AU26"/>
    </sheetView>
  </sheetViews>
  <sheetFormatPr baseColWidth="10" defaultColWidth="11.44140625" defaultRowHeight="30" customHeight="1" x14ac:dyDescent="0.25"/>
  <cols>
    <col min="1" max="1" width="10.5546875" style="1" bestFit="1" customWidth="1"/>
    <col min="2" max="2" width="19.109375" style="1" bestFit="1" customWidth="1"/>
    <col min="3" max="3" width="19.109375" style="1" customWidth="1"/>
    <col min="4" max="4" width="14.33203125" style="1" customWidth="1"/>
    <col min="5" max="5" width="21" style="1" customWidth="1"/>
    <col min="6" max="6" width="12.88671875" style="1" customWidth="1"/>
    <col min="7" max="7" width="10.33203125" style="1" bestFit="1" customWidth="1"/>
    <col min="8" max="8" width="14.5546875" style="1" customWidth="1"/>
    <col min="9" max="47" width="10.6640625" style="1" customWidth="1"/>
    <col min="48" max="48" width="22.6640625" style="1" customWidth="1"/>
    <col min="49" max="16384" width="11.44140625" style="1"/>
  </cols>
  <sheetData>
    <row r="1" spans="1:60" ht="40.5" customHeight="1" x14ac:dyDescent="0.25">
      <c r="A1" s="96" t="str">
        <f>'PANEL DE CONTROL DISTRITAL'!A1:Q1</f>
        <v>INSTITUTO NACIONAL ELECTORAL
SISTEMA DE GESTIÓN DE LA CALIDAD
CIUDAD DE MÉXICO</v>
      </c>
      <c r="B1" s="96"/>
      <c r="C1" s="96"/>
      <c r="D1" s="96"/>
      <c r="E1" s="96"/>
      <c r="F1" s="96"/>
      <c r="G1" s="96"/>
      <c r="H1" s="96"/>
      <c r="I1" s="96"/>
      <c r="J1" s="96"/>
      <c r="K1" s="96"/>
      <c r="L1" s="96"/>
      <c r="M1" s="96"/>
      <c r="N1" s="96"/>
      <c r="O1" s="96"/>
      <c r="P1" s="96"/>
      <c r="Q1" s="96"/>
      <c r="R1" s="96"/>
      <c r="S1" s="96"/>
      <c r="T1" s="96"/>
      <c r="U1" s="96"/>
      <c r="V1" s="96"/>
      <c r="W1" s="96"/>
      <c r="X1" s="96"/>
      <c r="Y1" s="96"/>
      <c r="Z1" s="96"/>
      <c r="AA1" s="96"/>
      <c r="AB1" s="96"/>
      <c r="AC1" s="96"/>
      <c r="AD1" s="96"/>
      <c r="AE1" s="96"/>
      <c r="AF1" s="96"/>
      <c r="AG1" s="96"/>
      <c r="AH1" s="96"/>
      <c r="AI1" s="96"/>
      <c r="AJ1" s="96"/>
      <c r="AK1" s="96"/>
      <c r="AL1" s="96"/>
      <c r="AM1" s="96"/>
      <c r="AN1" s="96"/>
      <c r="AO1" s="96"/>
      <c r="AP1" s="96"/>
      <c r="AQ1" s="96"/>
      <c r="AR1" s="96"/>
      <c r="AS1" s="96"/>
      <c r="AT1" s="96"/>
      <c r="AU1" s="96"/>
      <c r="AV1" s="96"/>
    </row>
    <row r="2" spans="1:60" ht="33.75" customHeight="1" x14ac:dyDescent="0.25">
      <c r="A2" s="12"/>
      <c r="B2" s="12"/>
      <c r="C2" s="12"/>
      <c r="D2" s="9" t="s">
        <v>24</v>
      </c>
      <c r="E2" s="9">
        <v>7</v>
      </c>
      <c r="F2" s="98" t="s">
        <v>25</v>
      </c>
      <c r="G2" s="98"/>
      <c r="H2" s="22">
        <v>90751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119" t="str">
        <f>'PANEL DE CONTROL DISTRITAL'!M2</f>
        <v>Fecha de corte 31/08/2023</v>
      </c>
      <c r="AT2" s="119"/>
      <c r="AU2" s="119"/>
      <c r="AV2" s="119"/>
      <c r="AW2" s="17"/>
    </row>
    <row r="3" spans="1:60"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row>
    <row r="4" spans="1:60" ht="30" customHeight="1" thickTop="1" thickBot="1" x14ac:dyDescent="0.3">
      <c r="A4" s="123" t="s">
        <v>26</v>
      </c>
      <c r="B4" s="124"/>
      <c r="C4" s="124"/>
      <c r="D4" s="124"/>
      <c r="E4" s="124"/>
      <c r="F4" s="124"/>
      <c r="G4" s="124"/>
      <c r="H4" s="124"/>
      <c r="I4" s="124"/>
      <c r="J4" s="124"/>
      <c r="K4" s="124"/>
      <c r="L4" s="124"/>
      <c r="M4" s="124"/>
      <c r="N4" s="124"/>
      <c r="O4" s="124"/>
      <c r="P4" s="124"/>
      <c r="Q4" s="124"/>
      <c r="R4" s="124"/>
      <c r="S4" s="124"/>
      <c r="T4" s="124"/>
      <c r="U4" s="124"/>
      <c r="V4" s="124"/>
      <c r="W4" s="124"/>
      <c r="X4" s="124"/>
      <c r="Y4" s="124"/>
      <c r="Z4" s="124"/>
      <c r="AA4" s="124"/>
      <c r="AB4" s="124"/>
      <c r="AC4" s="124"/>
      <c r="AD4" s="124"/>
      <c r="AE4" s="124"/>
      <c r="AF4" s="124"/>
      <c r="AG4" s="124"/>
      <c r="AH4" s="124"/>
      <c r="AI4" s="124"/>
      <c r="AJ4" s="124"/>
      <c r="AK4" s="124"/>
      <c r="AL4" s="124"/>
      <c r="AM4" s="124"/>
      <c r="AN4" s="124"/>
      <c r="AO4" s="124"/>
      <c r="AP4" s="124"/>
      <c r="AQ4" s="124"/>
      <c r="AR4" s="124"/>
      <c r="AS4" s="124"/>
      <c r="AT4" s="124"/>
      <c r="AU4" s="124"/>
      <c r="AV4" s="125"/>
      <c r="AX4" s="20"/>
    </row>
    <row r="5" spans="1:60" ht="5.25" customHeight="1" thickTop="1" thickBot="1" x14ac:dyDescent="0.3">
      <c r="A5" s="126"/>
      <c r="B5" s="127"/>
      <c r="C5" s="127"/>
      <c r="D5" s="127"/>
      <c r="E5" s="127"/>
      <c r="F5" s="127"/>
      <c r="G5" s="127"/>
      <c r="H5" s="127"/>
      <c r="I5" s="127"/>
      <c r="J5" s="127"/>
      <c r="K5" s="127"/>
      <c r="L5" s="127"/>
      <c r="M5" s="127"/>
      <c r="N5" s="127"/>
      <c r="O5" s="127"/>
      <c r="P5" s="127"/>
      <c r="Q5" s="127"/>
      <c r="R5" s="127"/>
      <c r="S5" s="127"/>
      <c r="T5" s="127"/>
      <c r="U5" s="127"/>
      <c r="V5" s="127"/>
      <c r="W5" s="127"/>
      <c r="X5" s="127"/>
      <c r="Y5" s="127"/>
      <c r="Z5" s="127"/>
      <c r="AA5" s="127"/>
      <c r="AB5" s="127"/>
      <c r="AC5" s="127"/>
      <c r="AD5" s="127"/>
      <c r="AE5" s="127"/>
      <c r="AF5" s="127"/>
      <c r="AG5" s="127"/>
      <c r="AH5" s="127"/>
      <c r="AI5" s="127"/>
      <c r="AJ5" s="127"/>
      <c r="AK5" s="127"/>
      <c r="AL5" s="127"/>
      <c r="AM5" s="127"/>
      <c r="AN5" s="127"/>
      <c r="AO5" s="127"/>
      <c r="AP5" s="127"/>
      <c r="AQ5" s="127"/>
      <c r="AR5" s="127"/>
      <c r="AS5" s="127"/>
      <c r="AT5" s="127"/>
      <c r="AU5" s="127"/>
      <c r="AV5" s="128"/>
    </row>
    <row r="6" spans="1:60" ht="18" customHeight="1" thickTop="1" thickBot="1" x14ac:dyDescent="0.3">
      <c r="A6" s="120" t="str">
        <f>'PANEL DE CONTROL DISTRITAL'!A6</f>
        <v>Número</v>
      </c>
      <c r="B6" s="121" t="str">
        <f>'PANEL DE CONTROL DISTRITAL'!B6</f>
        <v xml:space="preserve">PROCESOS SUSTANTIVOS E INDICADORES </v>
      </c>
      <c r="C6" s="121"/>
      <c r="D6" s="121"/>
      <c r="E6" s="121"/>
      <c r="F6" s="121"/>
      <c r="G6" s="121"/>
      <c r="H6" s="121"/>
      <c r="I6" s="129" t="s">
        <v>21</v>
      </c>
      <c r="J6" s="130"/>
      <c r="K6" s="130"/>
      <c r="L6" s="130"/>
      <c r="M6" s="130"/>
      <c r="N6" s="130"/>
      <c r="O6" s="130"/>
      <c r="P6" s="130"/>
      <c r="Q6" s="130"/>
      <c r="R6" s="130"/>
      <c r="S6" s="130"/>
      <c r="T6" s="130"/>
      <c r="U6" s="130"/>
      <c r="V6" s="130"/>
      <c r="W6" s="130"/>
      <c r="X6" s="130"/>
      <c r="Y6" s="130"/>
      <c r="Z6" s="130"/>
      <c r="AA6" s="130"/>
      <c r="AB6" s="130"/>
      <c r="AC6" s="130"/>
      <c r="AD6" s="130"/>
      <c r="AE6" s="130"/>
      <c r="AF6" s="130"/>
      <c r="AG6" s="130"/>
      <c r="AH6" s="130"/>
      <c r="AI6" s="130"/>
      <c r="AJ6" s="130"/>
      <c r="AK6" s="130"/>
      <c r="AL6" s="130"/>
      <c r="AM6" s="130"/>
      <c r="AN6" s="130"/>
      <c r="AO6" s="130"/>
      <c r="AP6" s="130"/>
      <c r="AQ6" s="130"/>
      <c r="AR6" s="130"/>
      <c r="AS6" s="130"/>
      <c r="AT6" s="130"/>
      <c r="AU6" s="130"/>
      <c r="AV6" s="122" t="s">
        <v>7</v>
      </c>
    </row>
    <row r="7" spans="1:60" ht="17.25" customHeight="1" thickTop="1" thickBot="1" x14ac:dyDescent="0.3">
      <c r="A7" s="120"/>
      <c r="B7" s="121" t="str">
        <f>'PANEL DE CONTROL DISTRITAL'!B7</f>
        <v>DESCRIPCIÓN</v>
      </c>
      <c r="C7" s="121"/>
      <c r="D7" s="121"/>
      <c r="E7" s="121" t="str">
        <f>'PANEL DE CONTROL DISTRITAL'!E7</f>
        <v>MEDICIÓN</v>
      </c>
      <c r="F7" s="121"/>
      <c r="G7" s="121"/>
      <c r="H7" s="121"/>
      <c r="I7" s="131" t="str">
        <f>'PANEL DE CONTROL DISTRITAL'!A5</f>
        <v>CAMPAÑA ANUAL PERMANENTE 2022-2023</v>
      </c>
      <c r="J7" s="132"/>
      <c r="K7" s="132"/>
      <c r="L7" s="132"/>
      <c r="M7" s="132"/>
      <c r="N7" s="132"/>
      <c r="O7" s="132"/>
      <c r="P7" s="132"/>
      <c r="Q7" s="132"/>
      <c r="R7" s="132"/>
      <c r="S7" s="132"/>
      <c r="T7" s="132"/>
      <c r="U7" s="132"/>
      <c r="V7" s="132"/>
      <c r="W7" s="132"/>
      <c r="X7" s="132"/>
      <c r="Y7" s="132"/>
      <c r="Z7" s="132"/>
      <c r="AA7" s="132"/>
      <c r="AB7" s="132"/>
      <c r="AC7" s="132"/>
      <c r="AD7" s="132"/>
      <c r="AE7" s="132"/>
      <c r="AF7" s="132"/>
      <c r="AG7" s="132"/>
      <c r="AH7" s="132"/>
      <c r="AI7" s="132"/>
      <c r="AJ7" s="132"/>
      <c r="AK7" s="132"/>
      <c r="AL7" s="132"/>
      <c r="AM7" s="132"/>
      <c r="AN7" s="132"/>
      <c r="AO7" s="132"/>
      <c r="AP7" s="132"/>
      <c r="AQ7" s="132"/>
      <c r="AR7" s="132"/>
      <c r="AS7" s="132"/>
      <c r="AT7" s="132"/>
      <c r="AU7" s="132"/>
      <c r="AV7" s="122"/>
    </row>
    <row r="8" spans="1:60" ht="5.25" customHeight="1" thickTop="1" thickBot="1" x14ac:dyDescent="0.3">
      <c r="A8" s="120"/>
      <c r="B8" s="133"/>
      <c r="C8" s="134"/>
      <c r="D8" s="134"/>
      <c r="E8" s="134"/>
      <c r="F8" s="134"/>
      <c r="G8" s="134"/>
      <c r="H8" s="134"/>
      <c r="I8" s="134"/>
      <c r="J8" s="134"/>
      <c r="K8" s="134"/>
      <c r="L8" s="134"/>
      <c r="M8" s="134"/>
      <c r="N8" s="134"/>
      <c r="O8" s="134"/>
      <c r="P8" s="134"/>
      <c r="Q8" s="134"/>
      <c r="R8" s="134"/>
      <c r="S8" s="134"/>
      <c r="T8" s="134"/>
      <c r="U8" s="134"/>
      <c r="V8" s="134"/>
      <c r="W8" s="134"/>
      <c r="X8" s="134"/>
      <c r="Y8" s="134"/>
      <c r="Z8" s="134"/>
      <c r="AA8" s="134"/>
      <c r="AB8" s="134"/>
      <c r="AC8" s="134"/>
      <c r="AD8" s="134"/>
      <c r="AE8" s="134"/>
      <c r="AF8" s="134"/>
      <c r="AG8" s="134"/>
      <c r="AH8" s="134"/>
      <c r="AI8" s="134"/>
      <c r="AJ8" s="134"/>
      <c r="AK8" s="134"/>
      <c r="AL8" s="134"/>
      <c r="AM8" s="134"/>
      <c r="AN8" s="134"/>
      <c r="AO8" s="134"/>
      <c r="AP8" s="134"/>
      <c r="AQ8" s="134"/>
      <c r="AR8" s="134"/>
      <c r="AS8" s="134"/>
      <c r="AT8" s="134"/>
      <c r="AU8" s="134"/>
      <c r="AV8" s="122"/>
    </row>
    <row r="9" spans="1:60" s="2" customFormat="1" ht="29.25" customHeight="1" thickTop="1" thickBot="1" x14ac:dyDescent="0.3">
      <c r="A9" s="120"/>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'090151'!I9</f>
        <v>2022-53</v>
      </c>
      <c r="J9" s="33" t="str">
        <f>'090151'!J9</f>
        <v>2022-54</v>
      </c>
      <c r="K9" s="33" t="str">
        <f>'090151'!K9</f>
        <v>2022-55</v>
      </c>
      <c r="L9" s="33" t="str">
        <f>'090151'!L9</f>
        <v>2023-01</v>
      </c>
      <c r="M9" s="33" t="str">
        <f>'090151'!M9</f>
        <v>2023-02</v>
      </c>
      <c r="N9" s="33" t="str">
        <f>'090151'!N9</f>
        <v>2023-03</v>
      </c>
      <c r="O9" s="33" t="str">
        <f>'090151'!O9</f>
        <v>2023-04</v>
      </c>
      <c r="P9" s="33" t="str">
        <f>'090151'!P9</f>
        <v>2023-05</v>
      </c>
      <c r="Q9" s="33" t="str">
        <f>'090151'!Q9</f>
        <v>2023-06</v>
      </c>
      <c r="R9" s="33" t="str">
        <f>'090151'!R9</f>
        <v>2023-07</v>
      </c>
      <c r="S9" s="33" t="str">
        <f>'090151'!S9</f>
        <v>2023-08</v>
      </c>
      <c r="T9" s="33" t="str">
        <f>'090151'!T9</f>
        <v>2023-09</v>
      </c>
      <c r="U9" s="33" t="str">
        <f>'090151'!U9</f>
        <v>2023-10</v>
      </c>
      <c r="V9" s="33" t="str">
        <f>'090151'!V9</f>
        <v>2023-11</v>
      </c>
      <c r="W9" s="33" t="str">
        <f>'090151'!W9</f>
        <v>2023-12</v>
      </c>
      <c r="X9" s="33" t="str">
        <f>'090151'!X9</f>
        <v>2023-13</v>
      </c>
      <c r="Y9" s="33" t="str">
        <f>'090151'!Y9</f>
        <v>2023-14</v>
      </c>
      <c r="Z9" s="33" t="str">
        <f>'090151'!Z9</f>
        <v>2023-15</v>
      </c>
      <c r="AA9" s="33" t="str">
        <f>'090151'!AA9</f>
        <v>2023-16</v>
      </c>
      <c r="AB9" s="33" t="str">
        <f>'090151'!AB9</f>
        <v>2023-17</v>
      </c>
      <c r="AC9" s="33" t="str">
        <f>'090151'!AC9</f>
        <v>2023-18</v>
      </c>
      <c r="AD9" s="33" t="str">
        <f>'090151'!AD9</f>
        <v>2023-19</v>
      </c>
      <c r="AE9" s="33" t="str">
        <f>'090151'!AE9</f>
        <v>2023-20</v>
      </c>
      <c r="AF9" s="33" t="str">
        <f>'090151'!AF9</f>
        <v>2023-21</v>
      </c>
      <c r="AG9" s="33" t="str">
        <f>'090151'!AG9</f>
        <v>2023-22</v>
      </c>
      <c r="AH9" s="33" t="str">
        <f>'090151'!AH9</f>
        <v>2023-23</v>
      </c>
      <c r="AI9" s="33" t="str">
        <f>'090151'!AI9</f>
        <v>2023-24</v>
      </c>
      <c r="AJ9" s="33" t="str">
        <f>'090151'!AJ9</f>
        <v>2023-25</v>
      </c>
      <c r="AK9" s="33" t="str">
        <f>'090151'!AK9</f>
        <v>2023-26</v>
      </c>
      <c r="AL9" s="33" t="str">
        <f>'090151'!AL9</f>
        <v>2023-27</v>
      </c>
      <c r="AM9" s="33" t="str">
        <f>'090151'!AM9</f>
        <v>2023-28</v>
      </c>
      <c r="AN9" s="33" t="str">
        <f>'090151'!AN9</f>
        <v>2023-29</v>
      </c>
      <c r="AO9" s="33" t="str">
        <f>'090151'!AO9</f>
        <v>2023-30</v>
      </c>
      <c r="AP9" s="33" t="str">
        <f>'090151'!AP9</f>
        <v>2023-31</v>
      </c>
      <c r="AQ9" s="33" t="str">
        <f>'090151'!AQ9</f>
        <v>2023-32</v>
      </c>
      <c r="AR9" s="33" t="str">
        <f>'090151'!AR9</f>
        <v>2023-33</v>
      </c>
      <c r="AS9" s="33" t="str">
        <f>'090151'!AS9</f>
        <v>2023-34</v>
      </c>
      <c r="AT9" s="33" t="str">
        <f>'090151'!AT9</f>
        <v>2023-35</v>
      </c>
      <c r="AU9" s="33" t="str">
        <f>'090151'!AU9</f>
        <v>2023-36</v>
      </c>
      <c r="AV9" s="122"/>
    </row>
    <row r="10" spans="1:60" s="2" customFormat="1" ht="50.1" customHeight="1" thickTop="1" thickBot="1" x14ac:dyDescent="0.3">
      <c r="A10" s="117">
        <f>'PANEL DE CONTROL DISTRITAL'!A9</f>
        <v>1</v>
      </c>
      <c r="B10" s="118" t="str">
        <f>'PANEL DE CONTROL DISTRITAL'!B9</f>
        <v>ENTREVISTA</v>
      </c>
      <c r="C10" s="113" t="str">
        <f>'PANEL DE CONTROL DISTRITAL'!C9</f>
        <v xml:space="preserve"> Auxiliar de Atención Ciudadana</v>
      </c>
      <c r="D10" s="114" t="str">
        <f>'PANEL DE CONTROL DISTRITAL'!D9</f>
        <v>Efectividad de la entrevista =</v>
      </c>
      <c r="E10" s="113" t="str">
        <f>'PANEL DE CONTROL DISTRITAL'!E9</f>
        <v>(Número de trámites aplicados / (Número de fichas requisitadas - Notificaciones de improcedencia de trámite)) x 100</v>
      </c>
      <c r="F10" s="115" t="str">
        <f>'PANEL DE CONTROL DISTRITAL'!F9</f>
        <v>Semanal (remesa)</v>
      </c>
      <c r="G10" s="116">
        <f>'PANEL DE CONTROL DISTRITAL'!G9</f>
        <v>0.9</v>
      </c>
      <c r="H10" s="27" t="str">
        <f>'PANEL DE CONTROL DISTRITAL'!H9</f>
        <v>Número de trámites aplicados</v>
      </c>
      <c r="I10" s="25">
        <v>192</v>
      </c>
      <c r="J10" s="25">
        <v>985</v>
      </c>
      <c r="K10" s="25">
        <v>0</v>
      </c>
      <c r="L10" s="25">
        <v>0</v>
      </c>
      <c r="M10" s="25">
        <v>933</v>
      </c>
      <c r="N10" s="25">
        <v>1239</v>
      </c>
      <c r="O10" s="25">
        <v>1189</v>
      </c>
      <c r="P10" s="25">
        <v>1170</v>
      </c>
      <c r="Q10" s="25">
        <v>1115</v>
      </c>
      <c r="R10" s="25">
        <v>908</v>
      </c>
      <c r="S10" s="25">
        <v>1064</v>
      </c>
      <c r="T10" s="25">
        <v>1090</v>
      </c>
      <c r="U10" s="25">
        <v>1050</v>
      </c>
      <c r="V10" s="25">
        <v>876</v>
      </c>
      <c r="W10" s="25">
        <v>1165</v>
      </c>
      <c r="X10" s="25">
        <v>798</v>
      </c>
      <c r="Y10" s="25">
        <v>1009</v>
      </c>
      <c r="Z10" s="25">
        <v>820</v>
      </c>
      <c r="AA10" s="25">
        <v>1039</v>
      </c>
      <c r="AB10" s="25">
        <v>1063</v>
      </c>
      <c r="AC10" s="25">
        <v>995</v>
      </c>
      <c r="AD10" s="25">
        <v>610</v>
      </c>
      <c r="AE10" s="25">
        <v>823</v>
      </c>
      <c r="AF10" s="25">
        <v>1064</v>
      </c>
      <c r="AG10" s="25">
        <v>1056</v>
      </c>
      <c r="AH10" s="25">
        <v>1033</v>
      </c>
      <c r="AI10" s="25">
        <v>940</v>
      </c>
      <c r="AJ10" s="25">
        <v>1063</v>
      </c>
      <c r="AK10" s="25">
        <v>1036</v>
      </c>
      <c r="AL10" s="25">
        <v>966</v>
      </c>
      <c r="AM10" s="25">
        <v>1003</v>
      </c>
      <c r="AN10" s="25">
        <v>944</v>
      </c>
      <c r="AO10" s="25">
        <v>1088</v>
      </c>
      <c r="AP10" s="25">
        <v>1061</v>
      </c>
      <c r="AQ10" s="25">
        <v>1055</v>
      </c>
      <c r="AR10" s="25">
        <v>1129</v>
      </c>
      <c r="AS10" s="25">
        <v>1127</v>
      </c>
      <c r="AT10" s="25">
        <v>1108</v>
      </c>
      <c r="AU10" s="25">
        <v>855</v>
      </c>
      <c r="AV10" s="106">
        <f>IFERROR(SUM(I10:AU10)/SUM(I11:AU11),0)</f>
        <v>0.97906262518360265</v>
      </c>
    </row>
    <row r="11" spans="1:60" s="2" customFormat="1" ht="50.1" customHeight="1" thickTop="1" thickBot="1" x14ac:dyDescent="0.3">
      <c r="A11" s="117"/>
      <c r="B11" s="118"/>
      <c r="C11" s="113"/>
      <c r="D11" s="114"/>
      <c r="E11" s="113"/>
      <c r="F11" s="115"/>
      <c r="G11" s="116"/>
      <c r="H11" s="27" t="str">
        <f>'PANEL DE CONTROL DISTRITAL'!H10</f>
        <v>Número de fichas requisitadas - Notificaciones de improcedencia de trámite</v>
      </c>
      <c r="I11" s="45">
        <v>194</v>
      </c>
      <c r="J11" s="45">
        <v>986</v>
      </c>
      <c r="K11" s="45">
        <v>0</v>
      </c>
      <c r="L11" s="45">
        <v>0</v>
      </c>
      <c r="M11" s="45">
        <v>945</v>
      </c>
      <c r="N11" s="45">
        <v>1240</v>
      </c>
      <c r="O11" s="45">
        <v>1217</v>
      </c>
      <c r="P11" s="45">
        <v>1206</v>
      </c>
      <c r="Q11" s="45">
        <v>1115</v>
      </c>
      <c r="R11" s="45">
        <v>913</v>
      </c>
      <c r="S11" s="45">
        <v>1064</v>
      </c>
      <c r="T11" s="45">
        <v>1099</v>
      </c>
      <c r="U11" s="45">
        <v>1055</v>
      </c>
      <c r="V11" s="45">
        <v>882</v>
      </c>
      <c r="W11" s="45">
        <v>1173</v>
      </c>
      <c r="X11" s="45">
        <v>800</v>
      </c>
      <c r="Y11" s="45">
        <v>1021</v>
      </c>
      <c r="Z11" s="45">
        <v>845</v>
      </c>
      <c r="AA11" s="45">
        <v>1081</v>
      </c>
      <c r="AB11" s="45">
        <v>1092</v>
      </c>
      <c r="AC11" s="45">
        <v>1017</v>
      </c>
      <c r="AD11" s="45">
        <v>636</v>
      </c>
      <c r="AE11" s="45">
        <v>866</v>
      </c>
      <c r="AF11" s="45">
        <v>1115</v>
      </c>
      <c r="AG11" s="45">
        <v>1100</v>
      </c>
      <c r="AH11" s="45">
        <v>1058</v>
      </c>
      <c r="AI11" s="45">
        <v>964</v>
      </c>
      <c r="AJ11" s="45">
        <v>1104</v>
      </c>
      <c r="AK11" s="45">
        <v>1058</v>
      </c>
      <c r="AL11" s="45">
        <v>1020</v>
      </c>
      <c r="AM11" s="45">
        <v>1035</v>
      </c>
      <c r="AN11" s="45">
        <v>961</v>
      </c>
      <c r="AO11" s="45">
        <v>1115</v>
      </c>
      <c r="AP11" s="45">
        <v>1086</v>
      </c>
      <c r="AQ11" s="45">
        <v>1088</v>
      </c>
      <c r="AR11" s="45">
        <v>1147</v>
      </c>
      <c r="AS11" s="45">
        <v>1159</v>
      </c>
      <c r="AT11" s="45">
        <v>1124</v>
      </c>
      <c r="AU11" s="45">
        <v>864</v>
      </c>
      <c r="AV11" s="106"/>
    </row>
    <row r="12" spans="1:60" s="47" customFormat="1" ht="8.1" customHeight="1" thickTop="1" thickBot="1" x14ac:dyDescent="0.3">
      <c r="A12" s="117"/>
      <c r="B12" s="117"/>
      <c r="C12" s="117"/>
      <c r="D12" s="117"/>
      <c r="E12" s="117"/>
      <c r="F12" s="117"/>
      <c r="G12" s="117"/>
      <c r="H12" s="117"/>
      <c r="I12" s="117"/>
      <c r="J12" s="117"/>
      <c r="K12" s="117"/>
      <c r="L12" s="117"/>
      <c r="M12" s="117"/>
      <c r="N12" s="117"/>
      <c r="O12" s="117"/>
      <c r="P12" s="117"/>
      <c r="Q12" s="117"/>
      <c r="R12" s="117"/>
      <c r="S12" s="117"/>
      <c r="T12" s="117"/>
      <c r="U12" s="117"/>
      <c r="V12" s="117"/>
      <c r="W12" s="117"/>
      <c r="X12" s="117"/>
      <c r="Y12" s="117"/>
      <c r="Z12" s="117"/>
      <c r="AA12" s="117"/>
      <c r="AB12" s="117"/>
      <c r="AC12" s="117"/>
      <c r="AD12" s="117"/>
      <c r="AE12" s="117"/>
      <c r="AF12" s="117"/>
      <c r="AG12" s="117"/>
      <c r="AH12" s="117"/>
      <c r="AI12" s="117"/>
      <c r="AJ12" s="117"/>
      <c r="AK12" s="117"/>
      <c r="AL12" s="117"/>
      <c r="AM12" s="117"/>
      <c r="AN12" s="117"/>
      <c r="AO12" s="117"/>
      <c r="AP12" s="117"/>
      <c r="AQ12" s="117"/>
      <c r="AR12" s="117"/>
      <c r="AS12" s="117"/>
      <c r="AT12" s="117"/>
      <c r="AU12" s="117"/>
      <c r="AV12" s="117"/>
      <c r="AW12" s="46"/>
      <c r="AX12" s="46"/>
      <c r="AY12" s="46"/>
      <c r="AZ12" s="46"/>
      <c r="BA12" s="46"/>
      <c r="BB12" s="46"/>
      <c r="BC12" s="46"/>
      <c r="BD12" s="46"/>
      <c r="BE12" s="46"/>
      <c r="BF12" s="46"/>
      <c r="BG12" s="46"/>
      <c r="BH12" s="46"/>
    </row>
    <row r="13" spans="1:60" s="3" customFormat="1" ht="50.1" customHeight="1" thickTop="1" thickBot="1" x14ac:dyDescent="0.3">
      <c r="A13" s="117">
        <f>'PANEL DE CONTROL DISTRITAL'!A12</f>
        <v>2</v>
      </c>
      <c r="B13" s="118" t="str">
        <f>'PANEL DE CONTROL DISTRITAL'!B12</f>
        <v>TRÁMITE</v>
      </c>
      <c r="C13" s="113" t="str">
        <f>'PANEL DE CONTROL DISTRITAL'!C12</f>
        <v>Operador de Equipo Tecnológico</v>
      </c>
      <c r="D13" s="114" t="str">
        <f>'PANEL DE CONTROL DISTRITAL'!D12</f>
        <v>Trámites exitosos efectivos=</v>
      </c>
      <c r="E13" s="113" t="str">
        <f>'PANEL DE CONTROL DISTRITAL'!E12</f>
        <v>(Número de trámites exitosos / Número de trámites aplicados) x 100</v>
      </c>
      <c r="F13" s="115" t="str">
        <f>'PANEL DE CONTROL DISTRITAL'!F12</f>
        <v>Semanal (remesa)</v>
      </c>
      <c r="G13" s="116">
        <f>'PANEL DE CONTROL DISTRITAL'!G12</f>
        <v>0.9</v>
      </c>
      <c r="H13" s="27" t="str">
        <f>'PANEL DE CONTROL DISTRITAL'!H12</f>
        <v>Número de trámites exitosos</v>
      </c>
      <c r="I13" s="25">
        <v>191</v>
      </c>
      <c r="J13" s="25">
        <v>978</v>
      </c>
      <c r="K13" s="25">
        <v>0</v>
      </c>
      <c r="L13" s="25">
        <v>0</v>
      </c>
      <c r="M13" s="25">
        <v>931</v>
      </c>
      <c r="N13" s="25">
        <v>1233</v>
      </c>
      <c r="O13" s="25">
        <v>1188</v>
      </c>
      <c r="P13" s="25">
        <v>1167</v>
      </c>
      <c r="Q13" s="25">
        <v>1112</v>
      </c>
      <c r="R13" s="25">
        <v>903</v>
      </c>
      <c r="S13" s="25">
        <v>1060</v>
      </c>
      <c r="T13" s="25">
        <v>1088</v>
      </c>
      <c r="U13" s="25">
        <v>1049</v>
      </c>
      <c r="V13" s="25">
        <v>875</v>
      </c>
      <c r="W13" s="25">
        <v>1162</v>
      </c>
      <c r="X13" s="25">
        <v>797</v>
      </c>
      <c r="Y13" s="25">
        <v>1005</v>
      </c>
      <c r="Z13" s="25">
        <v>818</v>
      </c>
      <c r="AA13" s="25">
        <v>1037</v>
      </c>
      <c r="AB13" s="25">
        <v>1059</v>
      </c>
      <c r="AC13" s="25">
        <v>991</v>
      </c>
      <c r="AD13" s="25">
        <v>609</v>
      </c>
      <c r="AE13" s="25">
        <v>819</v>
      </c>
      <c r="AF13" s="25">
        <v>1060</v>
      </c>
      <c r="AG13" s="25">
        <v>1054</v>
      </c>
      <c r="AH13" s="25">
        <v>1030</v>
      </c>
      <c r="AI13" s="25">
        <v>937</v>
      </c>
      <c r="AJ13" s="25">
        <v>1059</v>
      </c>
      <c r="AK13" s="25">
        <v>1035</v>
      </c>
      <c r="AL13" s="25">
        <v>965</v>
      </c>
      <c r="AM13" s="25">
        <v>997</v>
      </c>
      <c r="AN13" s="25">
        <v>943</v>
      </c>
      <c r="AO13" s="25">
        <v>1080</v>
      </c>
      <c r="AP13" s="25">
        <v>1061</v>
      </c>
      <c r="AQ13" s="25">
        <v>1049</v>
      </c>
      <c r="AR13" s="25">
        <v>1020</v>
      </c>
      <c r="AS13" s="25">
        <v>1117</v>
      </c>
      <c r="AT13" s="25">
        <v>1100</v>
      </c>
      <c r="AU13" s="25">
        <v>842</v>
      </c>
      <c r="AV13" s="106">
        <f>IFERROR(SUM(I13:AU13)/SUM(I14:AU14),0)</f>
        <v>0.99345353372793976</v>
      </c>
    </row>
    <row r="14" spans="1:60" s="3" customFormat="1" ht="50.1" customHeight="1" thickTop="1" thickBot="1" x14ac:dyDescent="0.3">
      <c r="A14" s="117"/>
      <c r="B14" s="118"/>
      <c r="C14" s="113"/>
      <c r="D14" s="114"/>
      <c r="E14" s="113"/>
      <c r="F14" s="115"/>
      <c r="G14" s="116"/>
      <c r="H14" s="27" t="str">
        <f>'PANEL DE CONTROL DISTRITAL'!H13</f>
        <v>Número de trámites aplicados</v>
      </c>
      <c r="I14" s="45">
        <v>192</v>
      </c>
      <c r="J14" s="45">
        <v>985</v>
      </c>
      <c r="K14" s="45">
        <v>0</v>
      </c>
      <c r="L14" s="45">
        <v>0</v>
      </c>
      <c r="M14" s="45">
        <v>933</v>
      </c>
      <c r="N14" s="45">
        <v>1239</v>
      </c>
      <c r="O14" s="45">
        <v>1189</v>
      </c>
      <c r="P14" s="45">
        <v>1170</v>
      </c>
      <c r="Q14" s="45">
        <v>1115</v>
      </c>
      <c r="R14" s="45">
        <v>908</v>
      </c>
      <c r="S14" s="45">
        <v>1064</v>
      </c>
      <c r="T14" s="45">
        <v>1090</v>
      </c>
      <c r="U14" s="45">
        <v>1050</v>
      </c>
      <c r="V14" s="45">
        <v>876</v>
      </c>
      <c r="W14" s="45">
        <v>1165</v>
      </c>
      <c r="X14" s="45">
        <v>798</v>
      </c>
      <c r="Y14" s="45">
        <v>1009</v>
      </c>
      <c r="Z14" s="45">
        <v>820</v>
      </c>
      <c r="AA14" s="45">
        <v>1039</v>
      </c>
      <c r="AB14" s="45">
        <v>1063</v>
      </c>
      <c r="AC14" s="45">
        <v>995</v>
      </c>
      <c r="AD14" s="45">
        <v>610</v>
      </c>
      <c r="AE14" s="45">
        <v>823</v>
      </c>
      <c r="AF14" s="45">
        <v>1064</v>
      </c>
      <c r="AG14" s="45">
        <v>1056</v>
      </c>
      <c r="AH14" s="45">
        <v>1033</v>
      </c>
      <c r="AI14" s="45">
        <v>940</v>
      </c>
      <c r="AJ14" s="45">
        <v>1063</v>
      </c>
      <c r="AK14" s="45">
        <v>1036</v>
      </c>
      <c r="AL14" s="45">
        <v>966</v>
      </c>
      <c r="AM14" s="45">
        <v>1003</v>
      </c>
      <c r="AN14" s="45">
        <v>944</v>
      </c>
      <c r="AO14" s="45">
        <v>1088</v>
      </c>
      <c r="AP14" s="45">
        <v>1061</v>
      </c>
      <c r="AQ14" s="45">
        <v>1055</v>
      </c>
      <c r="AR14" s="45">
        <v>1129</v>
      </c>
      <c r="AS14" s="45">
        <v>1127</v>
      </c>
      <c r="AT14" s="45">
        <v>1108</v>
      </c>
      <c r="AU14" s="45">
        <v>855</v>
      </c>
      <c r="AV14" s="106"/>
    </row>
    <row r="15" spans="1:60" s="47" customFormat="1" ht="8.1" customHeight="1" thickTop="1" thickBot="1" x14ac:dyDescent="0.3">
      <c r="A15" s="117"/>
      <c r="B15" s="117"/>
      <c r="C15" s="117"/>
      <c r="D15" s="117"/>
      <c r="E15" s="117"/>
      <c r="F15" s="117"/>
      <c r="G15" s="117"/>
      <c r="H15" s="117"/>
      <c r="I15" s="117"/>
      <c r="J15" s="117"/>
      <c r="K15" s="117"/>
      <c r="L15" s="117"/>
      <c r="M15" s="117"/>
      <c r="N15" s="117"/>
      <c r="O15" s="117"/>
      <c r="P15" s="117"/>
      <c r="Q15" s="117"/>
      <c r="R15" s="117"/>
      <c r="S15" s="117"/>
      <c r="T15" s="117"/>
      <c r="U15" s="117"/>
      <c r="V15" s="117"/>
      <c r="W15" s="117"/>
      <c r="X15" s="117"/>
      <c r="Y15" s="117"/>
      <c r="Z15" s="117"/>
      <c r="AA15" s="117"/>
      <c r="AB15" s="117"/>
      <c r="AC15" s="117"/>
      <c r="AD15" s="117"/>
      <c r="AE15" s="117"/>
      <c r="AF15" s="117"/>
      <c r="AG15" s="117"/>
      <c r="AH15" s="117"/>
      <c r="AI15" s="117"/>
      <c r="AJ15" s="117"/>
      <c r="AK15" s="117"/>
      <c r="AL15" s="117"/>
      <c r="AM15" s="117"/>
      <c r="AN15" s="117"/>
      <c r="AO15" s="117"/>
      <c r="AP15" s="117"/>
      <c r="AQ15" s="117"/>
      <c r="AR15" s="117"/>
      <c r="AS15" s="117"/>
      <c r="AT15" s="117"/>
      <c r="AU15" s="117"/>
      <c r="AV15" s="117"/>
      <c r="AW15" s="46"/>
      <c r="AX15" s="46"/>
      <c r="AY15" s="46"/>
      <c r="AZ15" s="46"/>
      <c r="BA15" s="46"/>
      <c r="BB15" s="46"/>
      <c r="BC15" s="46"/>
      <c r="BD15" s="46"/>
      <c r="BE15" s="46"/>
      <c r="BF15" s="46"/>
      <c r="BG15" s="46"/>
      <c r="BH15" s="46"/>
    </row>
    <row r="16" spans="1:60" s="3" customFormat="1" ht="50.1" customHeight="1" thickTop="1" thickBot="1" x14ac:dyDescent="0.3">
      <c r="A16" s="117">
        <f>'PANEL DE CONTROL DISTRITAL'!A15</f>
        <v>3</v>
      </c>
      <c r="B16" s="118" t="str">
        <f>'PANEL DE CONTROL DISTRITAL'!B15</f>
        <v>TRANSFERENCIA</v>
      </c>
      <c r="C16" s="113" t="str">
        <f>'PANEL DE CONTROL DISTRITAL'!C15</f>
        <v>Responsable de Módulo</v>
      </c>
      <c r="D16" s="114" t="str">
        <f>'PANEL DE CONTROL DISTRITAL'!D15</f>
        <v xml:space="preserve">Transacciones exitosas = </v>
      </c>
      <c r="E16" s="113" t="str">
        <f>'PANEL DE CONTROL DISTRITAL'!E15</f>
        <v>(Número de Archivos de Transacción aceptados /Total de Archivos de Transacción procesados) x100</v>
      </c>
      <c r="F16" s="115" t="str">
        <f>'PANEL DE CONTROL DISTRITAL'!F15</f>
        <v>Semanal (remesa)</v>
      </c>
      <c r="G16" s="116">
        <f>'PANEL DE CONTROL DISTRITAL'!G15</f>
        <v>0.9</v>
      </c>
      <c r="H16" s="27" t="str">
        <f>'PANEL DE CONTROL DISTRITAL'!H15</f>
        <v>Número de Archivos de Transacción aceptados</v>
      </c>
      <c r="I16" s="25">
        <v>192</v>
      </c>
      <c r="J16" s="25">
        <v>985</v>
      </c>
      <c r="K16" s="25">
        <v>0</v>
      </c>
      <c r="L16" s="25">
        <v>0</v>
      </c>
      <c r="M16" s="25">
        <v>933</v>
      </c>
      <c r="N16" s="25">
        <v>1239</v>
      </c>
      <c r="O16" s="25">
        <v>1189</v>
      </c>
      <c r="P16" s="25">
        <v>1170</v>
      </c>
      <c r="Q16" s="25">
        <v>1115</v>
      </c>
      <c r="R16" s="25">
        <v>908</v>
      </c>
      <c r="S16" s="25">
        <v>1063</v>
      </c>
      <c r="T16" s="25">
        <v>1090</v>
      </c>
      <c r="U16" s="25">
        <v>1050</v>
      </c>
      <c r="V16" s="25">
        <v>876</v>
      </c>
      <c r="W16" s="25">
        <v>1165</v>
      </c>
      <c r="X16" s="25">
        <v>798</v>
      </c>
      <c r="Y16" s="25">
        <v>1009</v>
      </c>
      <c r="Z16" s="25">
        <v>820</v>
      </c>
      <c r="AA16" s="25">
        <v>1039</v>
      </c>
      <c r="AB16" s="25">
        <v>1063</v>
      </c>
      <c r="AC16" s="25">
        <v>995</v>
      </c>
      <c r="AD16" s="25">
        <v>610</v>
      </c>
      <c r="AE16" s="25">
        <v>823</v>
      </c>
      <c r="AF16" s="25">
        <v>1064</v>
      </c>
      <c r="AG16" s="25">
        <v>1056</v>
      </c>
      <c r="AH16" s="25">
        <v>1033</v>
      </c>
      <c r="AI16" s="25">
        <v>940</v>
      </c>
      <c r="AJ16" s="25">
        <v>1063</v>
      </c>
      <c r="AK16" s="25">
        <v>1036</v>
      </c>
      <c r="AL16" s="25">
        <v>966</v>
      </c>
      <c r="AM16" s="25">
        <v>1003</v>
      </c>
      <c r="AN16" s="25">
        <v>944</v>
      </c>
      <c r="AO16" s="25">
        <v>1088</v>
      </c>
      <c r="AP16" s="25">
        <v>1061</v>
      </c>
      <c r="AQ16" s="25">
        <v>1055</v>
      </c>
      <c r="AR16" s="25">
        <v>1129</v>
      </c>
      <c r="AS16" s="25">
        <v>1127</v>
      </c>
      <c r="AT16" s="25">
        <v>1108</v>
      </c>
      <c r="AU16" s="25">
        <v>855</v>
      </c>
      <c r="AV16" s="106">
        <f>IFERROR(SUM(I16:AU16)/SUM(I17:AU17),0)</f>
        <v>1</v>
      </c>
    </row>
    <row r="17" spans="1:60" s="3" customFormat="1" ht="50.1" customHeight="1" thickTop="1" thickBot="1" x14ac:dyDescent="0.3">
      <c r="A17" s="117"/>
      <c r="B17" s="118"/>
      <c r="C17" s="113"/>
      <c r="D17" s="114"/>
      <c r="E17" s="113"/>
      <c r="F17" s="115"/>
      <c r="G17" s="116"/>
      <c r="H17" s="27" t="str">
        <f>'PANEL DE CONTROL DISTRITAL'!H16</f>
        <v>Total de Archivos de Transacción procesados</v>
      </c>
      <c r="I17" s="45">
        <v>192</v>
      </c>
      <c r="J17" s="45">
        <v>985</v>
      </c>
      <c r="K17" s="45">
        <v>0</v>
      </c>
      <c r="L17" s="45">
        <v>0</v>
      </c>
      <c r="M17" s="45">
        <v>933</v>
      </c>
      <c r="N17" s="45">
        <v>1239</v>
      </c>
      <c r="O17" s="45">
        <v>1189</v>
      </c>
      <c r="P17" s="45">
        <v>1170</v>
      </c>
      <c r="Q17" s="45">
        <v>1115</v>
      </c>
      <c r="R17" s="45">
        <v>908</v>
      </c>
      <c r="S17" s="45">
        <v>1063</v>
      </c>
      <c r="T17" s="45">
        <v>1090</v>
      </c>
      <c r="U17" s="45">
        <v>1050</v>
      </c>
      <c r="V17" s="45">
        <v>876</v>
      </c>
      <c r="W17" s="45">
        <v>1165</v>
      </c>
      <c r="X17" s="45">
        <v>798</v>
      </c>
      <c r="Y17" s="45">
        <v>1009</v>
      </c>
      <c r="Z17" s="45">
        <v>820</v>
      </c>
      <c r="AA17" s="45">
        <v>1039</v>
      </c>
      <c r="AB17" s="45">
        <v>1063</v>
      </c>
      <c r="AC17" s="45">
        <v>995</v>
      </c>
      <c r="AD17" s="45">
        <v>610</v>
      </c>
      <c r="AE17" s="45">
        <v>823</v>
      </c>
      <c r="AF17" s="45">
        <v>1064</v>
      </c>
      <c r="AG17" s="45">
        <v>1056</v>
      </c>
      <c r="AH17" s="45">
        <v>1033</v>
      </c>
      <c r="AI17" s="45">
        <v>940</v>
      </c>
      <c r="AJ17" s="45">
        <v>1063</v>
      </c>
      <c r="AK17" s="45">
        <v>1036</v>
      </c>
      <c r="AL17" s="45">
        <v>966</v>
      </c>
      <c r="AM17" s="45">
        <v>1003</v>
      </c>
      <c r="AN17" s="45">
        <v>944</v>
      </c>
      <c r="AO17" s="45">
        <v>1088</v>
      </c>
      <c r="AP17" s="45">
        <v>1061</v>
      </c>
      <c r="AQ17" s="45">
        <v>1055</v>
      </c>
      <c r="AR17" s="45">
        <v>1129</v>
      </c>
      <c r="AS17" s="45">
        <v>1127</v>
      </c>
      <c r="AT17" s="45">
        <v>1108</v>
      </c>
      <c r="AU17" s="45">
        <v>855</v>
      </c>
      <c r="AV17" s="106"/>
    </row>
    <row r="18" spans="1:60" s="47" customFormat="1" ht="8.1" customHeight="1" thickTop="1" thickBot="1" x14ac:dyDescent="0.3">
      <c r="A18" s="117"/>
      <c r="B18" s="117"/>
      <c r="C18" s="117"/>
      <c r="D18" s="117"/>
      <c r="E18" s="117"/>
      <c r="F18" s="117"/>
      <c r="G18" s="117"/>
      <c r="H18" s="117"/>
      <c r="I18" s="117"/>
      <c r="J18" s="117"/>
      <c r="K18" s="117"/>
      <c r="L18" s="117"/>
      <c r="M18" s="117"/>
      <c r="N18" s="117"/>
      <c r="O18" s="117"/>
      <c r="P18" s="117"/>
      <c r="Q18" s="117"/>
      <c r="R18" s="117"/>
      <c r="S18" s="117"/>
      <c r="T18" s="117"/>
      <c r="U18" s="117"/>
      <c r="V18" s="117"/>
      <c r="W18" s="117"/>
      <c r="X18" s="117"/>
      <c r="Y18" s="117"/>
      <c r="Z18" s="117"/>
      <c r="AA18" s="117"/>
      <c r="AB18" s="117"/>
      <c r="AC18" s="117"/>
      <c r="AD18" s="117"/>
      <c r="AE18" s="117"/>
      <c r="AF18" s="117"/>
      <c r="AG18" s="117"/>
      <c r="AH18" s="117"/>
      <c r="AI18" s="117"/>
      <c r="AJ18" s="117"/>
      <c r="AK18" s="117"/>
      <c r="AL18" s="117"/>
      <c r="AM18" s="117"/>
      <c r="AN18" s="117"/>
      <c r="AO18" s="117"/>
      <c r="AP18" s="117"/>
      <c r="AQ18" s="117"/>
      <c r="AR18" s="117"/>
      <c r="AS18" s="117"/>
      <c r="AT18" s="117"/>
      <c r="AU18" s="117"/>
      <c r="AV18" s="117"/>
      <c r="AW18" s="46"/>
      <c r="AX18" s="46"/>
      <c r="AY18" s="46"/>
      <c r="AZ18" s="46"/>
      <c r="BA18" s="46"/>
      <c r="BB18" s="46"/>
      <c r="BC18" s="46"/>
      <c r="BD18" s="46"/>
      <c r="BE18" s="46"/>
      <c r="BF18" s="46"/>
      <c r="BG18" s="46"/>
      <c r="BH18" s="46"/>
    </row>
    <row r="19" spans="1:60" s="3" customFormat="1" ht="50.1" customHeight="1" thickTop="1" thickBot="1" x14ac:dyDescent="0.3">
      <c r="A19" s="117">
        <f>'PANEL DE CONTROL DISTRITAL'!A18</f>
        <v>4</v>
      </c>
      <c r="B19" s="118" t="str">
        <f>'PANEL DE CONTROL DISTRITAL'!B18</f>
        <v>CONCILIACIÓN</v>
      </c>
      <c r="C19" s="113" t="str">
        <f>'PANEL DE CONTROL DISTRITAL'!C18</f>
        <v>Responsable de Módulo</v>
      </c>
      <c r="D19" s="114" t="str">
        <f>'PANEL DE CONTROL DISTRITAL'!D18</f>
        <v xml:space="preserve">Credenciales disponibles para entrega = </v>
      </c>
      <c r="E19" s="113" t="str">
        <f>'PANEL DE CONTROL DISTRITAL'!E18</f>
        <v>((Credenciales recibidas - Credenciales inconsistentes) / Credenciales recibidas) x 100</v>
      </c>
      <c r="F19" s="115" t="str">
        <f>'PANEL DE CONTROL DISTRITAL'!F18</f>
        <v>Semanal (remesa)</v>
      </c>
      <c r="G19" s="116">
        <f>'PANEL DE CONTROL DISTRITAL'!G18</f>
        <v>0.9</v>
      </c>
      <c r="H19" s="27" t="str">
        <f>'PANEL DE CONTROL DISTRITAL'!H18</f>
        <v xml:space="preserve">Credenciales Recibidas - Credenciales inconsistentes </v>
      </c>
      <c r="I19" s="25">
        <v>243</v>
      </c>
      <c r="J19" s="25">
        <v>1104</v>
      </c>
      <c r="K19" s="25">
        <v>0</v>
      </c>
      <c r="L19" s="25">
        <v>0</v>
      </c>
      <c r="M19" s="25">
        <v>407</v>
      </c>
      <c r="N19" s="25">
        <v>1058</v>
      </c>
      <c r="O19" s="25">
        <v>1586</v>
      </c>
      <c r="P19" s="25">
        <v>1383</v>
      </c>
      <c r="Q19" s="25">
        <v>865</v>
      </c>
      <c r="R19" s="25">
        <v>1186</v>
      </c>
      <c r="S19" s="25">
        <v>1078</v>
      </c>
      <c r="T19" s="25">
        <v>1076</v>
      </c>
      <c r="U19" s="25">
        <v>1045</v>
      </c>
      <c r="V19" s="25">
        <v>225</v>
      </c>
      <c r="W19" s="25">
        <v>630</v>
      </c>
      <c r="X19" s="25">
        <v>1967</v>
      </c>
      <c r="Y19" s="25">
        <v>1061</v>
      </c>
      <c r="Z19" s="25">
        <v>204</v>
      </c>
      <c r="AA19" s="25">
        <v>1204</v>
      </c>
      <c r="AB19" s="25">
        <v>1479</v>
      </c>
      <c r="AC19" s="25">
        <v>1008</v>
      </c>
      <c r="AD19" s="25">
        <v>601</v>
      </c>
      <c r="AE19" s="25">
        <v>845</v>
      </c>
      <c r="AF19" s="25">
        <v>993</v>
      </c>
      <c r="AG19" s="25">
        <v>1054</v>
      </c>
      <c r="AH19" s="25">
        <v>1049</v>
      </c>
      <c r="AI19" s="25">
        <v>810</v>
      </c>
      <c r="AJ19" s="25">
        <v>1243</v>
      </c>
      <c r="AK19" s="25">
        <v>1039</v>
      </c>
      <c r="AL19" s="25">
        <v>203</v>
      </c>
      <c r="AM19" s="25">
        <v>0</v>
      </c>
      <c r="AN19" s="25">
        <v>0</v>
      </c>
      <c r="AO19" s="25">
        <v>1169</v>
      </c>
      <c r="AP19" s="25">
        <v>3185</v>
      </c>
      <c r="AQ19" s="25">
        <v>1493</v>
      </c>
      <c r="AR19" s="25">
        <v>1094</v>
      </c>
      <c r="AS19" s="25">
        <v>1155</v>
      </c>
      <c r="AT19" s="25">
        <v>1102</v>
      </c>
      <c r="AU19" s="25">
        <v>531</v>
      </c>
      <c r="AV19" s="106">
        <f>IFERROR(SUM(I19:AU19)/SUM(I20:AU20),0)</f>
        <v>1</v>
      </c>
    </row>
    <row r="20" spans="1:60" s="3" customFormat="1" ht="50.1" customHeight="1" thickTop="1" thickBot="1" x14ac:dyDescent="0.3">
      <c r="A20" s="117"/>
      <c r="B20" s="118"/>
      <c r="C20" s="113"/>
      <c r="D20" s="114"/>
      <c r="E20" s="113"/>
      <c r="F20" s="115"/>
      <c r="G20" s="116"/>
      <c r="H20" s="27" t="str">
        <f>'PANEL DE CONTROL DISTRITAL'!H19</f>
        <v>Credenciales recibidas</v>
      </c>
      <c r="I20" s="45">
        <v>243</v>
      </c>
      <c r="J20" s="45">
        <v>1104</v>
      </c>
      <c r="K20" s="45">
        <v>0</v>
      </c>
      <c r="L20" s="45">
        <v>0</v>
      </c>
      <c r="M20" s="45">
        <v>407</v>
      </c>
      <c r="N20" s="45">
        <v>1058</v>
      </c>
      <c r="O20" s="45">
        <v>1586</v>
      </c>
      <c r="P20" s="45">
        <v>1383</v>
      </c>
      <c r="Q20" s="45">
        <v>865</v>
      </c>
      <c r="R20" s="45">
        <v>1186</v>
      </c>
      <c r="S20" s="45">
        <v>1078</v>
      </c>
      <c r="T20" s="45">
        <v>1076</v>
      </c>
      <c r="U20" s="45">
        <v>1045</v>
      </c>
      <c r="V20" s="45">
        <v>225</v>
      </c>
      <c r="W20" s="45">
        <v>630</v>
      </c>
      <c r="X20" s="45">
        <v>1967</v>
      </c>
      <c r="Y20" s="45">
        <v>1061</v>
      </c>
      <c r="Z20" s="45">
        <v>204</v>
      </c>
      <c r="AA20" s="45">
        <v>1204</v>
      </c>
      <c r="AB20" s="45">
        <v>1479</v>
      </c>
      <c r="AC20" s="45">
        <v>1008</v>
      </c>
      <c r="AD20" s="45">
        <v>601</v>
      </c>
      <c r="AE20" s="45">
        <v>845</v>
      </c>
      <c r="AF20" s="45">
        <v>993</v>
      </c>
      <c r="AG20" s="45">
        <v>1054</v>
      </c>
      <c r="AH20" s="45">
        <v>1049</v>
      </c>
      <c r="AI20" s="45">
        <v>810</v>
      </c>
      <c r="AJ20" s="45">
        <v>1243</v>
      </c>
      <c r="AK20" s="45">
        <v>1039</v>
      </c>
      <c r="AL20" s="45">
        <v>203</v>
      </c>
      <c r="AM20" s="45">
        <v>0</v>
      </c>
      <c r="AN20" s="45">
        <v>0</v>
      </c>
      <c r="AO20" s="45">
        <v>1169</v>
      </c>
      <c r="AP20" s="45">
        <v>3185</v>
      </c>
      <c r="AQ20" s="45">
        <v>1493</v>
      </c>
      <c r="AR20" s="45">
        <v>1094</v>
      </c>
      <c r="AS20" s="45">
        <v>1155</v>
      </c>
      <c r="AT20" s="45">
        <v>1102</v>
      </c>
      <c r="AU20" s="45">
        <v>531</v>
      </c>
      <c r="AV20" s="106"/>
    </row>
    <row r="21" spans="1:60" s="47" customFormat="1" ht="7.5" customHeight="1" thickTop="1" thickBot="1" x14ac:dyDescent="0.3">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5"/>
      <c r="AT21" s="55"/>
      <c r="AU21" s="55"/>
      <c r="AV21" s="56"/>
      <c r="AW21" s="46"/>
      <c r="AX21" s="46"/>
      <c r="AY21" s="46"/>
      <c r="AZ21" s="46"/>
      <c r="BA21" s="46"/>
      <c r="BB21" s="46"/>
      <c r="BC21" s="46"/>
      <c r="BD21" s="46"/>
      <c r="BE21" s="46"/>
      <c r="BF21" s="46"/>
      <c r="BG21" s="46"/>
      <c r="BH21" s="46"/>
    </row>
    <row r="22" spans="1:60" s="3" customFormat="1" ht="50.1" customHeight="1" thickTop="1" thickBot="1" x14ac:dyDescent="0.3">
      <c r="A22" s="117">
        <f>'PANEL DE CONTROL DISTRITAL'!A21</f>
        <v>5</v>
      </c>
      <c r="B22" s="118" t="str">
        <f>'PANEL DE CONTROL DISTRITAL'!B21</f>
        <v>CONCILIACIÓN</v>
      </c>
      <c r="C22" s="113" t="str">
        <f>'PANEL DE CONTROL DISTRITAL'!C21</f>
        <v>Responsable de Módulo</v>
      </c>
      <c r="D22" s="114" t="str">
        <f>'PANEL DE CONTROL DISTRITAL'!D21</f>
        <v xml:space="preserve">Credenciales disponibles para entrega = </v>
      </c>
      <c r="E22" s="113" t="str">
        <f>'PANEL DE CONTROL DISTRITAL'!E21</f>
        <v>(Credenciales en resguardo / Credenciales totales en SIIRFE disponibles para entrega) x 100</v>
      </c>
      <c r="F22" s="115" t="str">
        <f>'PANEL DE CONTROL DISTRITAL'!F21</f>
        <v>Semanal (remesa)</v>
      </c>
      <c r="G22" s="116">
        <f>'PANEL DE CONTROL DISTRITAL'!G21</f>
        <v>1</v>
      </c>
      <c r="H22" s="27" t="str">
        <f>'PANEL DE CONTROL DISTRITAL'!H21</f>
        <v>Credenciales en resguardo</v>
      </c>
      <c r="I22" s="25">
        <v>2151</v>
      </c>
      <c r="J22" s="25">
        <v>2226</v>
      </c>
      <c r="K22" s="25">
        <v>2226</v>
      </c>
      <c r="L22" s="25">
        <v>2226</v>
      </c>
      <c r="M22" s="25">
        <v>1725</v>
      </c>
      <c r="N22" s="25">
        <v>1885</v>
      </c>
      <c r="O22" s="25">
        <v>2170</v>
      </c>
      <c r="P22" s="25">
        <v>2326</v>
      </c>
      <c r="Q22" s="25">
        <v>2017</v>
      </c>
      <c r="R22" s="25">
        <v>2315</v>
      </c>
      <c r="S22" s="25">
        <v>2200</v>
      </c>
      <c r="T22" s="25">
        <v>2155</v>
      </c>
      <c r="U22" s="25">
        <v>2083</v>
      </c>
      <c r="V22" s="25">
        <v>1387</v>
      </c>
      <c r="W22" s="25">
        <v>1431</v>
      </c>
      <c r="X22" s="25">
        <v>2411</v>
      </c>
      <c r="Y22" s="25">
        <v>2295</v>
      </c>
      <c r="Z22" s="25">
        <v>1716</v>
      </c>
      <c r="AA22" s="25">
        <v>1987</v>
      </c>
      <c r="AB22" s="25">
        <v>2901</v>
      </c>
      <c r="AC22" s="25">
        <v>2791</v>
      </c>
      <c r="AD22" s="25">
        <v>2370</v>
      </c>
      <c r="AE22" s="25">
        <v>2071</v>
      </c>
      <c r="AF22" s="25">
        <v>2134</v>
      </c>
      <c r="AG22" s="25">
        <v>2245</v>
      </c>
      <c r="AH22" s="25">
        <v>2265</v>
      </c>
      <c r="AI22" s="25">
        <v>2118</v>
      </c>
      <c r="AJ22" s="25">
        <v>2256</v>
      </c>
      <c r="AK22" s="25">
        <v>2295</v>
      </c>
      <c r="AL22" s="25">
        <v>1459</v>
      </c>
      <c r="AM22" s="25">
        <v>939</v>
      </c>
      <c r="AN22" s="25">
        <v>803</v>
      </c>
      <c r="AO22" s="25">
        <v>1140</v>
      </c>
      <c r="AP22" s="25">
        <v>2620</v>
      </c>
      <c r="AQ22" s="25">
        <v>2680</v>
      </c>
      <c r="AR22" s="25">
        <v>2574</v>
      </c>
      <c r="AS22" s="25">
        <v>2551</v>
      </c>
      <c r="AT22" s="25">
        <v>2493</v>
      </c>
      <c r="AU22" s="25">
        <v>2188</v>
      </c>
      <c r="AV22" s="106">
        <f>IFERROR(SUM(I22:AU22)/SUM(I23:AU23),0)</f>
        <v>1</v>
      </c>
    </row>
    <row r="23" spans="1:60" s="3" customFormat="1" ht="50.1" customHeight="1" thickTop="1" thickBot="1" x14ac:dyDescent="0.3">
      <c r="A23" s="117"/>
      <c r="B23" s="118"/>
      <c r="C23" s="113"/>
      <c r="D23" s="114"/>
      <c r="E23" s="113"/>
      <c r="F23" s="115"/>
      <c r="G23" s="116"/>
      <c r="H23" s="27" t="str">
        <f>'PANEL DE CONTROL DISTRITAL'!H22</f>
        <v>Credenciales totales en SIIRFE disponibles para entrega</v>
      </c>
      <c r="I23" s="45">
        <v>2151</v>
      </c>
      <c r="J23" s="45">
        <v>2226</v>
      </c>
      <c r="K23" s="45">
        <v>2226</v>
      </c>
      <c r="L23" s="45">
        <v>2226</v>
      </c>
      <c r="M23" s="45">
        <v>1725</v>
      </c>
      <c r="N23" s="45">
        <v>1885</v>
      </c>
      <c r="O23" s="45">
        <v>2170</v>
      </c>
      <c r="P23" s="45">
        <v>2326</v>
      </c>
      <c r="Q23" s="45">
        <v>2017</v>
      </c>
      <c r="R23" s="45">
        <v>2315</v>
      </c>
      <c r="S23" s="45">
        <v>2200</v>
      </c>
      <c r="T23" s="45">
        <v>2155</v>
      </c>
      <c r="U23" s="45">
        <v>2083</v>
      </c>
      <c r="V23" s="45">
        <v>1387</v>
      </c>
      <c r="W23" s="45">
        <v>1431</v>
      </c>
      <c r="X23" s="45">
        <v>2411</v>
      </c>
      <c r="Y23" s="45">
        <v>2295</v>
      </c>
      <c r="Z23" s="45">
        <v>1716</v>
      </c>
      <c r="AA23" s="45">
        <v>1987</v>
      </c>
      <c r="AB23" s="45">
        <v>2901</v>
      </c>
      <c r="AC23" s="45">
        <v>2791</v>
      </c>
      <c r="AD23" s="45">
        <v>2370</v>
      </c>
      <c r="AE23" s="45">
        <v>2071</v>
      </c>
      <c r="AF23" s="45">
        <v>2134</v>
      </c>
      <c r="AG23" s="45">
        <v>2245</v>
      </c>
      <c r="AH23" s="45">
        <v>2265</v>
      </c>
      <c r="AI23" s="45">
        <v>2118</v>
      </c>
      <c r="AJ23" s="45">
        <v>2256</v>
      </c>
      <c r="AK23" s="45">
        <v>2295</v>
      </c>
      <c r="AL23" s="45">
        <v>1459</v>
      </c>
      <c r="AM23" s="45">
        <v>939</v>
      </c>
      <c r="AN23" s="45">
        <v>803</v>
      </c>
      <c r="AO23" s="45">
        <v>1140</v>
      </c>
      <c r="AP23" s="45">
        <v>2620</v>
      </c>
      <c r="AQ23" s="45">
        <v>2680</v>
      </c>
      <c r="AR23" s="45">
        <v>2574</v>
      </c>
      <c r="AS23" s="45">
        <v>2551</v>
      </c>
      <c r="AT23" s="45">
        <v>2493</v>
      </c>
      <c r="AU23" s="45">
        <v>2188</v>
      </c>
      <c r="AV23" s="106"/>
    </row>
    <row r="24" spans="1:60" s="4" customFormat="1" ht="7.5" customHeight="1" thickTop="1" thickBot="1" x14ac:dyDescent="0.3">
      <c r="A24" s="117"/>
      <c r="B24" s="117"/>
      <c r="C24" s="117"/>
      <c r="D24" s="117"/>
      <c r="E24" s="117"/>
      <c r="F24" s="117"/>
      <c r="G24" s="117"/>
      <c r="H24" s="117"/>
      <c r="I24" s="117"/>
      <c r="J24" s="117"/>
      <c r="K24" s="117"/>
      <c r="L24" s="117"/>
      <c r="M24" s="117"/>
      <c r="N24" s="117"/>
      <c r="O24" s="117"/>
      <c r="P24" s="117"/>
      <c r="Q24" s="117"/>
      <c r="R24" s="117"/>
      <c r="S24" s="117"/>
      <c r="T24" s="117"/>
      <c r="U24" s="117"/>
      <c r="V24" s="117"/>
      <c r="W24" s="117"/>
      <c r="X24" s="117"/>
      <c r="Y24" s="117"/>
      <c r="Z24" s="117"/>
      <c r="AA24" s="117"/>
      <c r="AB24" s="117"/>
      <c r="AC24" s="117"/>
      <c r="AD24" s="117"/>
      <c r="AE24" s="117"/>
      <c r="AF24" s="117"/>
      <c r="AG24" s="117"/>
      <c r="AH24" s="117"/>
      <c r="AI24" s="117"/>
      <c r="AJ24" s="117"/>
      <c r="AK24" s="117"/>
      <c r="AL24" s="117"/>
      <c r="AM24" s="117"/>
      <c r="AN24" s="117"/>
      <c r="AO24" s="117"/>
      <c r="AP24" s="117"/>
      <c r="AQ24" s="117"/>
      <c r="AR24" s="117"/>
      <c r="AS24" s="117"/>
      <c r="AT24" s="117"/>
      <c r="AU24" s="117"/>
      <c r="AV24" s="117"/>
    </row>
    <row r="25" spans="1:60" ht="50.1" customHeight="1" thickTop="1" thickBot="1" x14ac:dyDescent="0.3">
      <c r="A25" s="117">
        <f>'PANEL DE CONTROL DISTRITAL'!A24</f>
        <v>6</v>
      </c>
      <c r="B25" s="118" t="str">
        <f>'PANEL DE CONTROL DISTRITAL'!B24</f>
        <v>ENTREGA</v>
      </c>
      <c r="C25" s="113" t="str">
        <f>'PANEL DE CONTROL DISTRITAL'!C24</f>
        <v>Operador de Equipo Tecnológico</v>
      </c>
      <c r="D25" s="114" t="str">
        <f>'PANEL DE CONTROL DISTRITAL'!D24</f>
        <v xml:space="preserve">Efectividad de entrega de CPV en MAC = </v>
      </c>
      <c r="E25" s="113" t="str">
        <f>'PANEL DE CONTROL DISTRITAL'!E24</f>
        <v>(Total de credenciales entregadas / Total de credenciales solicitadas) x 100</v>
      </c>
      <c r="F25" s="115" t="str">
        <f>'PANEL DE CONTROL DISTRITAL'!F24</f>
        <v>Semanal (remesa)</v>
      </c>
      <c r="G25" s="116">
        <f>'PANEL DE CONTROL DISTRITAL'!G24</f>
        <v>0.9</v>
      </c>
      <c r="H25" s="27" t="str">
        <f>'PANEL DE CONTROL DISTRITAL'!H24</f>
        <v xml:space="preserve">Total de credenciales entregadas </v>
      </c>
      <c r="I25" s="25">
        <v>303</v>
      </c>
      <c r="J25" s="25">
        <v>1029</v>
      </c>
      <c r="K25" s="25">
        <v>0</v>
      </c>
      <c r="L25" s="25">
        <v>0</v>
      </c>
      <c r="M25" s="25">
        <v>908</v>
      </c>
      <c r="N25" s="25">
        <v>898</v>
      </c>
      <c r="O25" s="25">
        <v>1301</v>
      </c>
      <c r="P25" s="25">
        <v>1227</v>
      </c>
      <c r="Q25" s="25">
        <v>1174</v>
      </c>
      <c r="R25" s="25">
        <v>1068</v>
      </c>
      <c r="S25" s="25">
        <v>995</v>
      </c>
      <c r="T25" s="25">
        <v>1121</v>
      </c>
      <c r="U25" s="25">
        <v>1073</v>
      </c>
      <c r="V25" s="25">
        <v>920</v>
      </c>
      <c r="W25" s="25">
        <v>578</v>
      </c>
      <c r="X25" s="25">
        <v>987</v>
      </c>
      <c r="Y25" s="25">
        <v>1177</v>
      </c>
      <c r="Z25" s="25">
        <v>781</v>
      </c>
      <c r="AA25" s="25">
        <v>933</v>
      </c>
      <c r="AB25" s="25">
        <v>561</v>
      </c>
      <c r="AC25" s="25">
        <v>1118</v>
      </c>
      <c r="AD25" s="25">
        <v>1021</v>
      </c>
      <c r="AE25" s="25">
        <v>1139</v>
      </c>
      <c r="AF25" s="25">
        <v>930</v>
      </c>
      <c r="AG25" s="25">
        <v>942</v>
      </c>
      <c r="AH25" s="25">
        <v>1028</v>
      </c>
      <c r="AI25" s="25">
        <v>956</v>
      </c>
      <c r="AJ25" s="25">
        <v>1105</v>
      </c>
      <c r="AK25" s="25">
        <v>1000</v>
      </c>
      <c r="AL25" s="25">
        <v>1039</v>
      </c>
      <c r="AM25" s="25">
        <v>520</v>
      </c>
      <c r="AN25" s="25">
        <v>136</v>
      </c>
      <c r="AO25" s="25">
        <v>832</v>
      </c>
      <c r="AP25" s="25">
        <v>1689</v>
      </c>
      <c r="AQ25" s="25">
        <v>1433</v>
      </c>
      <c r="AR25" s="25">
        <v>1200</v>
      </c>
      <c r="AS25" s="25">
        <v>1178</v>
      </c>
      <c r="AT25" s="25">
        <v>1160</v>
      </c>
      <c r="AU25" s="25">
        <v>836</v>
      </c>
      <c r="AV25" s="106">
        <f>IFERROR(SUM(I25:AU25)/SUM(I26:AU26),0)</f>
        <v>0.97788075544898567</v>
      </c>
    </row>
    <row r="26" spans="1:60" ht="50.1" customHeight="1" thickTop="1" thickBot="1" x14ac:dyDescent="0.3">
      <c r="A26" s="117"/>
      <c r="B26" s="118"/>
      <c r="C26" s="113"/>
      <c r="D26" s="114"/>
      <c r="E26" s="113"/>
      <c r="F26" s="115"/>
      <c r="G26" s="116"/>
      <c r="H26" s="27" t="str">
        <f>'PANEL DE CONTROL DISTRITAL'!H25</f>
        <v xml:space="preserve"> Total de credenciales solicitadas</v>
      </c>
      <c r="I26" s="45">
        <v>303</v>
      </c>
      <c r="J26" s="45">
        <v>1029</v>
      </c>
      <c r="K26" s="45">
        <v>0</v>
      </c>
      <c r="L26" s="45">
        <v>0</v>
      </c>
      <c r="M26" s="45">
        <v>908</v>
      </c>
      <c r="N26" s="45">
        <v>898</v>
      </c>
      <c r="O26" s="45">
        <v>1350</v>
      </c>
      <c r="P26" s="45">
        <v>1227</v>
      </c>
      <c r="Q26" s="45">
        <v>1174</v>
      </c>
      <c r="R26" s="45">
        <v>1068</v>
      </c>
      <c r="S26" s="45">
        <v>999</v>
      </c>
      <c r="T26" s="45">
        <v>1121</v>
      </c>
      <c r="U26" s="45">
        <v>1078</v>
      </c>
      <c r="V26" s="45">
        <v>922</v>
      </c>
      <c r="W26" s="45">
        <v>1140</v>
      </c>
      <c r="X26" s="45">
        <v>1163</v>
      </c>
      <c r="Y26" s="45">
        <v>1177</v>
      </c>
      <c r="Z26" s="45">
        <v>781</v>
      </c>
      <c r="AA26" s="45">
        <v>935</v>
      </c>
      <c r="AB26" s="45">
        <v>561</v>
      </c>
      <c r="AC26" s="45">
        <v>1118</v>
      </c>
      <c r="AD26" s="45">
        <v>1021</v>
      </c>
      <c r="AE26" s="45">
        <v>1139</v>
      </c>
      <c r="AF26" s="45">
        <v>930</v>
      </c>
      <c r="AG26" s="45">
        <v>942</v>
      </c>
      <c r="AH26" s="45">
        <v>1028</v>
      </c>
      <c r="AI26" s="45">
        <v>956</v>
      </c>
      <c r="AJ26" s="45">
        <v>1105</v>
      </c>
      <c r="AK26" s="45">
        <v>1000</v>
      </c>
      <c r="AL26" s="45">
        <v>1039</v>
      </c>
      <c r="AM26" s="45">
        <v>520</v>
      </c>
      <c r="AN26" s="45">
        <v>136</v>
      </c>
      <c r="AO26" s="45">
        <v>832</v>
      </c>
      <c r="AP26" s="45">
        <v>1689</v>
      </c>
      <c r="AQ26" s="45">
        <v>1433</v>
      </c>
      <c r="AR26" s="45">
        <v>1205</v>
      </c>
      <c r="AS26" s="45">
        <v>1185</v>
      </c>
      <c r="AT26" s="45">
        <v>1160</v>
      </c>
      <c r="AU26" s="45">
        <v>845</v>
      </c>
      <c r="AV26" s="106"/>
    </row>
    <row r="27" spans="1:60" ht="15.75" customHeight="1" thickTop="1" x14ac:dyDescent="0.25">
      <c r="B27" s="1" t="s">
        <v>33</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c r="AV27" s="14"/>
    </row>
    <row r="28" spans="1:60" ht="15.75" customHeight="1" x14ac:dyDescent="0.25">
      <c r="H28" s="59"/>
    </row>
    <row r="29" spans="1:60" ht="15.75" customHeight="1" x14ac:dyDescent="0.25">
      <c r="H29" s="59"/>
      <c r="I29" s="107" t="s">
        <v>32</v>
      </c>
      <c r="J29" s="107"/>
      <c r="K29" s="107"/>
      <c r="L29" s="107"/>
    </row>
    <row r="30" spans="1:60" ht="15.75" customHeight="1" x14ac:dyDescent="0.25">
      <c r="H30" s="59"/>
      <c r="I30" s="28"/>
      <c r="J30" s="29" t="s">
        <v>30</v>
      </c>
      <c r="K30" s="29"/>
      <c r="L30" s="29"/>
    </row>
    <row r="31" spans="1:60" ht="39" customHeight="1" x14ac:dyDescent="0.25">
      <c r="H31" s="59"/>
      <c r="I31" s="30"/>
      <c r="J31" s="29" t="s">
        <v>31</v>
      </c>
      <c r="K31" s="29"/>
      <c r="L31" s="29"/>
    </row>
    <row r="32" spans="1:60" ht="30" customHeight="1" x14ac:dyDescent="0.25">
      <c r="H32" s="59"/>
      <c r="I32" s="31"/>
      <c r="J32" s="29" t="s">
        <v>23</v>
      </c>
      <c r="K32" s="29"/>
      <c r="L32" s="29"/>
    </row>
    <row r="33" spans="2:13" ht="30" customHeight="1" thickBot="1" x14ac:dyDescent="0.3">
      <c r="H33" s="59"/>
      <c r="I33" s="29"/>
      <c r="J33" s="29"/>
      <c r="K33" s="29"/>
      <c r="L33" s="29"/>
    </row>
    <row r="34" spans="2:13" ht="30" customHeight="1" thickTop="1" thickBot="1" x14ac:dyDescent="0.3">
      <c r="B34" s="108" t="s">
        <v>27</v>
      </c>
      <c r="C34" s="108"/>
      <c r="D34" s="108"/>
      <c r="E34" s="108"/>
      <c r="F34" s="108"/>
      <c r="G34" s="108"/>
      <c r="H34" s="108"/>
      <c r="I34" s="108"/>
      <c r="J34" s="108"/>
      <c r="K34" s="108"/>
      <c r="L34" s="108"/>
      <c r="M34" s="109"/>
    </row>
    <row r="35" spans="2:13" ht="30" customHeight="1" thickTop="1" thickBot="1" x14ac:dyDescent="0.3">
      <c r="B35" s="110" t="s">
        <v>28</v>
      </c>
      <c r="C35" s="110"/>
      <c r="D35" s="110"/>
      <c r="E35" s="110"/>
      <c r="F35" s="110"/>
      <c r="G35" s="111"/>
      <c r="H35" s="112" t="s">
        <v>29</v>
      </c>
      <c r="I35" s="110"/>
      <c r="J35" s="110"/>
      <c r="K35" s="110"/>
      <c r="L35" s="110"/>
      <c r="M35" s="111"/>
    </row>
    <row r="36" spans="2:13" ht="30" customHeight="1" thickTop="1" x14ac:dyDescent="0.25">
      <c r="B36" s="100"/>
      <c r="C36" s="101"/>
      <c r="D36" s="101"/>
      <c r="E36" s="101"/>
      <c r="F36" s="101"/>
      <c r="G36" s="102"/>
      <c r="H36" s="100"/>
      <c r="I36" s="101"/>
      <c r="J36" s="101"/>
      <c r="K36" s="101"/>
      <c r="L36" s="101"/>
      <c r="M36" s="102"/>
    </row>
    <row r="37" spans="2:13" ht="30" customHeight="1" thickBot="1" x14ac:dyDescent="0.3">
      <c r="B37" s="103"/>
      <c r="C37" s="104"/>
      <c r="D37" s="104"/>
      <c r="E37" s="104"/>
      <c r="F37" s="104"/>
      <c r="G37" s="105"/>
      <c r="H37" s="103"/>
      <c r="I37" s="104"/>
      <c r="J37" s="104"/>
      <c r="K37" s="104"/>
      <c r="L37" s="104"/>
      <c r="M37" s="105"/>
    </row>
    <row r="38" spans="2:13" ht="35.1" customHeight="1" thickTop="1" x14ac:dyDescent="0.25"/>
    <row r="39" spans="2:13" ht="8.1" customHeight="1" x14ac:dyDescent="0.25"/>
    <row r="40" spans="2:13" ht="35.1" customHeight="1" x14ac:dyDescent="0.25"/>
    <row r="41" spans="2:13" ht="35.1" customHeight="1" x14ac:dyDescent="0.25"/>
    <row r="42" spans="2:13" ht="8.1" customHeight="1" x14ac:dyDescent="0.25"/>
    <row r="43" spans="2:13" ht="35.1" customHeight="1" x14ac:dyDescent="0.25"/>
    <row r="44" spans="2:13" ht="43.5" customHeight="1" x14ac:dyDescent="0.25"/>
    <row r="45" spans="2:13" ht="8.1" customHeight="1" x14ac:dyDescent="0.25"/>
    <row r="46" spans="2:13" ht="35.1" customHeight="1" x14ac:dyDescent="0.25"/>
    <row r="47" spans="2:13" ht="35.1" customHeight="1" x14ac:dyDescent="0.25"/>
    <row r="48" spans="2:13" ht="39" customHeight="1" x14ac:dyDescent="0.25"/>
  </sheetData>
  <mergeCells count="71">
    <mergeCell ref="F22:F23"/>
    <mergeCell ref="G22:G23"/>
    <mergeCell ref="AV22:AV23"/>
    <mergeCell ref="A24:AV24"/>
    <mergeCell ref="A22:A23"/>
    <mergeCell ref="B22:B23"/>
    <mergeCell ref="C22:C23"/>
    <mergeCell ref="D22:D23"/>
    <mergeCell ref="E22:E23"/>
    <mergeCell ref="F19:F20"/>
    <mergeCell ref="G19:G20"/>
    <mergeCell ref="AV19:AV20"/>
    <mergeCell ref="A19:A20"/>
    <mergeCell ref="B19:B20"/>
    <mergeCell ref="C19:C20"/>
    <mergeCell ref="D19:D20"/>
    <mergeCell ref="E19:E20"/>
    <mergeCell ref="F16:F17"/>
    <mergeCell ref="G16:G17"/>
    <mergeCell ref="AV16:AV17"/>
    <mergeCell ref="A18:AV18"/>
    <mergeCell ref="A16:A17"/>
    <mergeCell ref="B16:B17"/>
    <mergeCell ref="C16:C17"/>
    <mergeCell ref="D16:D17"/>
    <mergeCell ref="E16:E17"/>
    <mergeCell ref="F13:F14"/>
    <mergeCell ref="G13:G14"/>
    <mergeCell ref="AV13:AV14"/>
    <mergeCell ref="A15:AV15"/>
    <mergeCell ref="A13:A14"/>
    <mergeCell ref="B13:B14"/>
    <mergeCell ref="C13:C14"/>
    <mergeCell ref="D13:D14"/>
    <mergeCell ref="E13:E14"/>
    <mergeCell ref="A12:AV12"/>
    <mergeCell ref="A10:A11"/>
    <mergeCell ref="B10:B11"/>
    <mergeCell ref="C10:C11"/>
    <mergeCell ref="D10:D11"/>
    <mergeCell ref="E10:E11"/>
    <mergeCell ref="A1:AV1"/>
    <mergeCell ref="F2:G2"/>
    <mergeCell ref="A4:AV4"/>
    <mergeCell ref="A5:AV5"/>
    <mergeCell ref="F10:F11"/>
    <mergeCell ref="G10:G11"/>
    <mergeCell ref="AV10:AV11"/>
    <mergeCell ref="A6:A9"/>
    <mergeCell ref="B6:H6"/>
    <mergeCell ref="I6:AU6"/>
    <mergeCell ref="AV6:AV9"/>
    <mergeCell ref="B7:D7"/>
    <mergeCell ref="E7:H7"/>
    <mergeCell ref="I7:AU7"/>
    <mergeCell ref="B8:AU8"/>
    <mergeCell ref="AS2:AV2"/>
    <mergeCell ref="AV25:AV26"/>
    <mergeCell ref="I29:L29"/>
    <mergeCell ref="B34:M34"/>
    <mergeCell ref="A25:A26"/>
    <mergeCell ref="B25:B26"/>
    <mergeCell ref="C25:C26"/>
    <mergeCell ref="D25:D26"/>
    <mergeCell ref="E25:E26"/>
    <mergeCell ref="B35:G35"/>
    <mergeCell ref="H35:M35"/>
    <mergeCell ref="B36:G37"/>
    <mergeCell ref="H36:M37"/>
    <mergeCell ref="F25:F26"/>
    <mergeCell ref="G25:G26"/>
  </mergeCells>
  <conditionalFormatting sqref="I21:AU21">
    <cfRule type="colorScale" priority="39">
      <colorScale>
        <cfvo type="min"/>
        <cfvo type="percentile" val="50"/>
        <cfvo type="max"/>
        <color rgb="FFE98BD7"/>
        <color rgb="FFD5007F"/>
        <color rgb="FF950054"/>
      </colorScale>
    </cfRule>
  </conditionalFormatting>
  <conditionalFormatting sqref="AV10">
    <cfRule type="cellIs" dxfId="373" priority="18" operator="greaterThan">
      <formula>95%</formula>
    </cfRule>
    <cfRule type="cellIs" dxfId="372" priority="19" operator="greaterThanOrEqual">
      <formula>90%</formula>
    </cfRule>
    <cfRule type="cellIs" dxfId="371" priority="20" operator="lessThan">
      <formula>89.99%</formula>
    </cfRule>
  </conditionalFormatting>
  <conditionalFormatting sqref="AV13">
    <cfRule type="cellIs" dxfId="370" priority="15" operator="greaterThan">
      <formula>95%</formula>
    </cfRule>
    <cfRule type="cellIs" dxfId="369" priority="16" operator="greaterThanOrEqual">
      <formula>90%</formula>
    </cfRule>
    <cfRule type="cellIs" dxfId="368" priority="17" operator="lessThan">
      <formula>89.99%</formula>
    </cfRule>
  </conditionalFormatting>
  <conditionalFormatting sqref="AV16">
    <cfRule type="cellIs" dxfId="367" priority="12" operator="greaterThan">
      <formula>95%</formula>
    </cfRule>
    <cfRule type="cellIs" dxfId="366" priority="13" operator="greaterThanOrEqual">
      <formula>90%</formula>
    </cfRule>
    <cfRule type="cellIs" dxfId="365" priority="14" operator="lessThan">
      <formula>89.99%</formula>
    </cfRule>
  </conditionalFormatting>
  <conditionalFormatting sqref="AV19">
    <cfRule type="cellIs" dxfId="364" priority="9" operator="greaterThan">
      <formula>95%</formula>
    </cfRule>
    <cfRule type="cellIs" dxfId="363" priority="10" operator="greaterThanOrEqual">
      <formula>90%</formula>
    </cfRule>
    <cfRule type="cellIs" dxfId="362" priority="11" operator="lessThan">
      <formula>89.99%</formula>
    </cfRule>
  </conditionalFormatting>
  <conditionalFormatting sqref="AV25">
    <cfRule type="cellIs" dxfId="361" priority="3" operator="greaterThan">
      <formula>95%</formula>
    </cfRule>
    <cfRule type="cellIs" dxfId="360" priority="4" operator="greaterThanOrEqual">
      <formula>90%</formula>
    </cfRule>
    <cfRule type="cellIs" dxfId="359" priority="5" operator="lessThan">
      <formula>89.99%</formula>
    </cfRule>
  </conditionalFormatting>
  <conditionalFormatting sqref="AV22">
    <cfRule type="cellIs" dxfId="358" priority="1" operator="greaterThanOrEqual">
      <formula>100%</formula>
    </cfRule>
    <cfRule type="cellIs" dxfId="357" priority="2" operator="lessThan">
      <formula>99.99%</formula>
    </cfRule>
  </conditionalFormatting>
  <dataValidations count="1">
    <dataValidation showDropDown="1" showInputMessage="1" showErrorMessage="1" sqref="C21 G19:G23 G10:G11 G16:G17 G13:G14 G25:G26" xr:uid="{98ABAE10-295B-48A5-9A48-A26CB9D23073}"/>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5EE05C-FFD6-4236-9201-3B9982CFBDE4}">
  <sheetPr>
    <tabColor rgb="FF7030A0"/>
  </sheetPr>
  <dimension ref="A1:BH48"/>
  <sheetViews>
    <sheetView showGridLines="0" topLeftCell="AD1" zoomScale="85" zoomScaleNormal="85" workbookViewId="0">
      <selection activeCell="B36" sqref="B36:G37"/>
    </sheetView>
  </sheetViews>
  <sheetFormatPr baseColWidth="10" defaultColWidth="11.44140625" defaultRowHeight="30" customHeight="1" x14ac:dyDescent="0.25"/>
  <cols>
    <col min="1" max="1" width="10.5546875" style="1" bestFit="1" customWidth="1"/>
    <col min="2" max="2" width="19.109375" style="1" bestFit="1" customWidth="1"/>
    <col min="3" max="3" width="19.109375" style="1" customWidth="1"/>
    <col min="4" max="4" width="14.33203125" style="1" customWidth="1"/>
    <col min="5" max="5" width="21" style="1" customWidth="1"/>
    <col min="6" max="6" width="12.88671875" style="1" customWidth="1"/>
    <col min="7" max="7" width="10.33203125" style="1" bestFit="1" customWidth="1"/>
    <col min="8" max="8" width="14.5546875" style="1" customWidth="1"/>
    <col min="9" max="47" width="10.6640625" style="1" customWidth="1"/>
    <col min="48" max="48" width="22.6640625" style="1" customWidth="1"/>
    <col min="49" max="16384" width="11.44140625" style="1"/>
  </cols>
  <sheetData>
    <row r="1" spans="1:60" ht="40.5" customHeight="1" x14ac:dyDescent="0.25">
      <c r="A1" s="96" t="str">
        <f>'PANEL DE CONTROL DISTRITAL'!A1:Q1</f>
        <v>INSTITUTO NACIONAL ELECTORAL
SISTEMA DE GESTIÓN DE LA CALIDAD
CIUDAD DE MÉXICO</v>
      </c>
      <c r="B1" s="96"/>
      <c r="C1" s="96"/>
      <c r="D1" s="96"/>
      <c r="E1" s="96"/>
      <c r="F1" s="96"/>
      <c r="G1" s="96"/>
      <c r="H1" s="96"/>
      <c r="I1" s="96"/>
      <c r="J1" s="96"/>
      <c r="K1" s="96"/>
      <c r="L1" s="96"/>
      <c r="M1" s="96"/>
      <c r="N1" s="96"/>
      <c r="O1" s="96"/>
      <c r="P1" s="96"/>
      <c r="Q1" s="96"/>
      <c r="R1" s="96"/>
      <c r="S1" s="96"/>
      <c r="T1" s="96"/>
      <c r="U1" s="96"/>
      <c r="V1" s="96"/>
      <c r="W1" s="96"/>
      <c r="X1" s="96"/>
      <c r="Y1" s="96"/>
      <c r="Z1" s="96"/>
      <c r="AA1" s="96"/>
      <c r="AB1" s="96"/>
      <c r="AC1" s="96"/>
      <c r="AD1" s="96"/>
      <c r="AE1" s="96"/>
      <c r="AF1" s="96"/>
      <c r="AG1" s="96"/>
      <c r="AH1" s="96"/>
      <c r="AI1" s="96"/>
      <c r="AJ1" s="96"/>
      <c r="AK1" s="96"/>
      <c r="AL1" s="96"/>
      <c r="AM1" s="96"/>
      <c r="AN1" s="96"/>
      <c r="AO1" s="96"/>
      <c r="AP1" s="96"/>
      <c r="AQ1" s="96"/>
      <c r="AR1" s="96"/>
      <c r="AS1" s="96"/>
      <c r="AT1" s="96"/>
      <c r="AU1" s="96"/>
      <c r="AV1" s="96"/>
    </row>
    <row r="2" spans="1:60" ht="33.75" customHeight="1" x14ac:dyDescent="0.25">
      <c r="A2" s="12"/>
      <c r="B2" s="12"/>
      <c r="C2" s="12"/>
      <c r="D2" s="9" t="s">
        <v>24</v>
      </c>
      <c r="E2" s="9">
        <v>8</v>
      </c>
      <c r="F2" s="98" t="s">
        <v>25</v>
      </c>
      <c r="G2" s="98"/>
      <c r="H2" s="22">
        <v>90851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119" t="str">
        <f>'PANEL DE CONTROL DISTRITAL'!M2</f>
        <v>Fecha de corte 31/08/2023</v>
      </c>
      <c r="AT2" s="119"/>
      <c r="AU2" s="119"/>
      <c r="AV2" s="119"/>
      <c r="AW2" s="17"/>
    </row>
    <row r="3" spans="1:60"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row>
    <row r="4" spans="1:60" ht="30" customHeight="1" thickTop="1" thickBot="1" x14ac:dyDescent="0.3">
      <c r="A4" s="123" t="s">
        <v>26</v>
      </c>
      <c r="B4" s="124"/>
      <c r="C4" s="124"/>
      <c r="D4" s="124"/>
      <c r="E4" s="124"/>
      <c r="F4" s="124"/>
      <c r="G4" s="124"/>
      <c r="H4" s="124"/>
      <c r="I4" s="124"/>
      <c r="J4" s="124"/>
      <c r="K4" s="124"/>
      <c r="L4" s="124"/>
      <c r="M4" s="124"/>
      <c r="N4" s="124"/>
      <c r="O4" s="124"/>
      <c r="P4" s="124"/>
      <c r="Q4" s="124"/>
      <c r="R4" s="124"/>
      <c r="S4" s="124"/>
      <c r="T4" s="124"/>
      <c r="U4" s="124"/>
      <c r="V4" s="124"/>
      <c r="W4" s="124"/>
      <c r="X4" s="124"/>
      <c r="Y4" s="124"/>
      <c r="Z4" s="124"/>
      <c r="AA4" s="124"/>
      <c r="AB4" s="124"/>
      <c r="AC4" s="124"/>
      <c r="AD4" s="124"/>
      <c r="AE4" s="124"/>
      <c r="AF4" s="124"/>
      <c r="AG4" s="124"/>
      <c r="AH4" s="124"/>
      <c r="AI4" s="124"/>
      <c r="AJ4" s="124"/>
      <c r="AK4" s="124"/>
      <c r="AL4" s="124"/>
      <c r="AM4" s="124"/>
      <c r="AN4" s="124"/>
      <c r="AO4" s="124"/>
      <c r="AP4" s="124"/>
      <c r="AQ4" s="124"/>
      <c r="AR4" s="124"/>
      <c r="AS4" s="124"/>
      <c r="AT4" s="124"/>
      <c r="AU4" s="124"/>
      <c r="AV4" s="125"/>
      <c r="AX4" s="20"/>
    </row>
    <row r="5" spans="1:60" ht="5.25" customHeight="1" thickTop="1" thickBot="1" x14ac:dyDescent="0.3">
      <c r="A5" s="126"/>
      <c r="B5" s="127"/>
      <c r="C5" s="127"/>
      <c r="D5" s="127"/>
      <c r="E5" s="127"/>
      <c r="F5" s="127"/>
      <c r="G5" s="127"/>
      <c r="H5" s="127"/>
      <c r="I5" s="127"/>
      <c r="J5" s="127"/>
      <c r="K5" s="127"/>
      <c r="L5" s="127"/>
      <c r="M5" s="127"/>
      <c r="N5" s="127"/>
      <c r="O5" s="127"/>
      <c r="P5" s="127"/>
      <c r="Q5" s="127"/>
      <c r="R5" s="127"/>
      <c r="S5" s="127"/>
      <c r="T5" s="127"/>
      <c r="U5" s="127"/>
      <c r="V5" s="127"/>
      <c r="W5" s="127"/>
      <c r="X5" s="127"/>
      <c r="Y5" s="127"/>
      <c r="Z5" s="127"/>
      <c r="AA5" s="127"/>
      <c r="AB5" s="127"/>
      <c r="AC5" s="127"/>
      <c r="AD5" s="127"/>
      <c r="AE5" s="127"/>
      <c r="AF5" s="127"/>
      <c r="AG5" s="127"/>
      <c r="AH5" s="127"/>
      <c r="AI5" s="127"/>
      <c r="AJ5" s="127"/>
      <c r="AK5" s="127"/>
      <c r="AL5" s="127"/>
      <c r="AM5" s="127"/>
      <c r="AN5" s="127"/>
      <c r="AO5" s="127"/>
      <c r="AP5" s="127"/>
      <c r="AQ5" s="127"/>
      <c r="AR5" s="127"/>
      <c r="AS5" s="127"/>
      <c r="AT5" s="127"/>
      <c r="AU5" s="127"/>
      <c r="AV5" s="128"/>
    </row>
    <row r="6" spans="1:60" ht="18" customHeight="1" thickTop="1" thickBot="1" x14ac:dyDescent="0.3">
      <c r="A6" s="120" t="str">
        <f>'PANEL DE CONTROL DISTRITAL'!A6</f>
        <v>Número</v>
      </c>
      <c r="B6" s="121" t="str">
        <f>'PANEL DE CONTROL DISTRITAL'!B6</f>
        <v xml:space="preserve">PROCESOS SUSTANTIVOS E INDICADORES </v>
      </c>
      <c r="C6" s="121"/>
      <c r="D6" s="121"/>
      <c r="E6" s="121"/>
      <c r="F6" s="121"/>
      <c r="G6" s="121"/>
      <c r="H6" s="121"/>
      <c r="I6" s="129" t="s">
        <v>21</v>
      </c>
      <c r="J6" s="130"/>
      <c r="K6" s="130"/>
      <c r="L6" s="130"/>
      <c r="M6" s="130"/>
      <c r="N6" s="130"/>
      <c r="O6" s="130"/>
      <c r="P6" s="130"/>
      <c r="Q6" s="130"/>
      <c r="R6" s="130"/>
      <c r="S6" s="130"/>
      <c r="T6" s="130"/>
      <c r="U6" s="130"/>
      <c r="V6" s="130"/>
      <c r="W6" s="130"/>
      <c r="X6" s="130"/>
      <c r="Y6" s="130"/>
      <c r="Z6" s="130"/>
      <c r="AA6" s="130"/>
      <c r="AB6" s="130"/>
      <c r="AC6" s="130"/>
      <c r="AD6" s="130"/>
      <c r="AE6" s="130"/>
      <c r="AF6" s="130"/>
      <c r="AG6" s="130"/>
      <c r="AH6" s="130"/>
      <c r="AI6" s="130"/>
      <c r="AJ6" s="130"/>
      <c r="AK6" s="130"/>
      <c r="AL6" s="130"/>
      <c r="AM6" s="130"/>
      <c r="AN6" s="130"/>
      <c r="AO6" s="130"/>
      <c r="AP6" s="130"/>
      <c r="AQ6" s="130"/>
      <c r="AR6" s="130"/>
      <c r="AS6" s="130"/>
      <c r="AT6" s="130"/>
      <c r="AU6" s="130"/>
      <c r="AV6" s="122" t="s">
        <v>7</v>
      </c>
    </row>
    <row r="7" spans="1:60" ht="17.25" customHeight="1" thickTop="1" thickBot="1" x14ac:dyDescent="0.3">
      <c r="A7" s="120"/>
      <c r="B7" s="121" t="str">
        <f>'PANEL DE CONTROL DISTRITAL'!B7</f>
        <v>DESCRIPCIÓN</v>
      </c>
      <c r="C7" s="121"/>
      <c r="D7" s="121"/>
      <c r="E7" s="121" t="str">
        <f>'PANEL DE CONTROL DISTRITAL'!E7</f>
        <v>MEDICIÓN</v>
      </c>
      <c r="F7" s="121"/>
      <c r="G7" s="121"/>
      <c r="H7" s="121"/>
      <c r="I7" s="131" t="str">
        <f>'PANEL DE CONTROL DISTRITAL'!A5</f>
        <v>CAMPAÑA ANUAL PERMANENTE 2022-2023</v>
      </c>
      <c r="J7" s="132"/>
      <c r="K7" s="132"/>
      <c r="L7" s="132"/>
      <c r="M7" s="132"/>
      <c r="N7" s="132"/>
      <c r="O7" s="132"/>
      <c r="P7" s="132"/>
      <c r="Q7" s="132"/>
      <c r="R7" s="132"/>
      <c r="S7" s="132"/>
      <c r="T7" s="132"/>
      <c r="U7" s="132"/>
      <c r="V7" s="132"/>
      <c r="W7" s="132"/>
      <c r="X7" s="132"/>
      <c r="Y7" s="132"/>
      <c r="Z7" s="132"/>
      <c r="AA7" s="132"/>
      <c r="AB7" s="132"/>
      <c r="AC7" s="132"/>
      <c r="AD7" s="132"/>
      <c r="AE7" s="132"/>
      <c r="AF7" s="132"/>
      <c r="AG7" s="132"/>
      <c r="AH7" s="132"/>
      <c r="AI7" s="132"/>
      <c r="AJ7" s="132"/>
      <c r="AK7" s="132"/>
      <c r="AL7" s="132"/>
      <c r="AM7" s="132"/>
      <c r="AN7" s="132"/>
      <c r="AO7" s="132"/>
      <c r="AP7" s="132"/>
      <c r="AQ7" s="132"/>
      <c r="AR7" s="132"/>
      <c r="AS7" s="132"/>
      <c r="AT7" s="132"/>
      <c r="AU7" s="132"/>
      <c r="AV7" s="122"/>
    </row>
    <row r="8" spans="1:60" ht="5.25" customHeight="1" thickTop="1" thickBot="1" x14ac:dyDescent="0.3">
      <c r="A8" s="120"/>
      <c r="B8" s="133"/>
      <c r="C8" s="134"/>
      <c r="D8" s="134"/>
      <c r="E8" s="134"/>
      <c r="F8" s="134"/>
      <c r="G8" s="134"/>
      <c r="H8" s="134"/>
      <c r="I8" s="134"/>
      <c r="J8" s="134"/>
      <c r="K8" s="134"/>
      <c r="L8" s="134"/>
      <c r="M8" s="134"/>
      <c r="N8" s="134"/>
      <c r="O8" s="134"/>
      <c r="P8" s="134"/>
      <c r="Q8" s="134"/>
      <c r="R8" s="134"/>
      <c r="S8" s="134"/>
      <c r="T8" s="134"/>
      <c r="U8" s="134"/>
      <c r="V8" s="134"/>
      <c r="W8" s="134"/>
      <c r="X8" s="134"/>
      <c r="Y8" s="134"/>
      <c r="Z8" s="134"/>
      <c r="AA8" s="134"/>
      <c r="AB8" s="134"/>
      <c r="AC8" s="134"/>
      <c r="AD8" s="134"/>
      <c r="AE8" s="134"/>
      <c r="AF8" s="134"/>
      <c r="AG8" s="134"/>
      <c r="AH8" s="134"/>
      <c r="AI8" s="134"/>
      <c r="AJ8" s="134"/>
      <c r="AK8" s="134"/>
      <c r="AL8" s="134"/>
      <c r="AM8" s="134"/>
      <c r="AN8" s="134"/>
      <c r="AO8" s="134"/>
      <c r="AP8" s="134"/>
      <c r="AQ8" s="134"/>
      <c r="AR8" s="134"/>
      <c r="AS8" s="134"/>
      <c r="AT8" s="134"/>
      <c r="AU8" s="134"/>
      <c r="AV8" s="122"/>
    </row>
    <row r="9" spans="1:60" s="2" customFormat="1" ht="29.25" customHeight="1" thickTop="1" thickBot="1" x14ac:dyDescent="0.3">
      <c r="A9" s="120"/>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'090151'!I9</f>
        <v>2022-53</v>
      </c>
      <c r="J9" s="33" t="str">
        <f>'090151'!J9</f>
        <v>2022-54</v>
      </c>
      <c r="K9" s="33" t="str">
        <f>'090151'!K9</f>
        <v>2022-55</v>
      </c>
      <c r="L9" s="33" t="str">
        <f>'090151'!L9</f>
        <v>2023-01</v>
      </c>
      <c r="M9" s="33" t="str">
        <f>'090151'!M9</f>
        <v>2023-02</v>
      </c>
      <c r="N9" s="33" t="str">
        <f>'090151'!N9</f>
        <v>2023-03</v>
      </c>
      <c r="O9" s="33" t="str">
        <f>'090151'!O9</f>
        <v>2023-04</v>
      </c>
      <c r="P9" s="33" t="str">
        <f>'090151'!P9</f>
        <v>2023-05</v>
      </c>
      <c r="Q9" s="33" t="str">
        <f>'090151'!Q9</f>
        <v>2023-06</v>
      </c>
      <c r="R9" s="33" t="str">
        <f>'090151'!R9</f>
        <v>2023-07</v>
      </c>
      <c r="S9" s="33" t="str">
        <f>'090151'!S9</f>
        <v>2023-08</v>
      </c>
      <c r="T9" s="33" t="str">
        <f>'090151'!T9</f>
        <v>2023-09</v>
      </c>
      <c r="U9" s="33" t="str">
        <f>'090151'!U9</f>
        <v>2023-10</v>
      </c>
      <c r="V9" s="33" t="str">
        <f>'090151'!V9</f>
        <v>2023-11</v>
      </c>
      <c r="W9" s="33" t="str">
        <f>'090151'!W9</f>
        <v>2023-12</v>
      </c>
      <c r="X9" s="33" t="str">
        <f>'090151'!X9</f>
        <v>2023-13</v>
      </c>
      <c r="Y9" s="33" t="str">
        <f>'090151'!Y9</f>
        <v>2023-14</v>
      </c>
      <c r="Z9" s="33" t="str">
        <f>'090151'!Z9</f>
        <v>2023-15</v>
      </c>
      <c r="AA9" s="33" t="str">
        <f>'090151'!AA9</f>
        <v>2023-16</v>
      </c>
      <c r="AB9" s="33" t="str">
        <f>'090151'!AB9</f>
        <v>2023-17</v>
      </c>
      <c r="AC9" s="33" t="str">
        <f>'090151'!AC9</f>
        <v>2023-18</v>
      </c>
      <c r="AD9" s="33" t="str">
        <f>'090151'!AD9</f>
        <v>2023-19</v>
      </c>
      <c r="AE9" s="33" t="str">
        <f>'090151'!AE9</f>
        <v>2023-20</v>
      </c>
      <c r="AF9" s="33" t="str">
        <f>'090151'!AF9</f>
        <v>2023-21</v>
      </c>
      <c r="AG9" s="33" t="str">
        <f>'090151'!AG9</f>
        <v>2023-22</v>
      </c>
      <c r="AH9" s="33" t="str">
        <f>'090151'!AH9</f>
        <v>2023-23</v>
      </c>
      <c r="AI9" s="33" t="str">
        <f>'090151'!AI9</f>
        <v>2023-24</v>
      </c>
      <c r="AJ9" s="33" t="str">
        <f>'090151'!AJ9</f>
        <v>2023-25</v>
      </c>
      <c r="AK9" s="33" t="str">
        <f>'090151'!AK9</f>
        <v>2023-26</v>
      </c>
      <c r="AL9" s="33" t="str">
        <f>'090151'!AL9</f>
        <v>2023-27</v>
      </c>
      <c r="AM9" s="33" t="str">
        <f>'090151'!AM9</f>
        <v>2023-28</v>
      </c>
      <c r="AN9" s="33" t="str">
        <f>'090151'!AN9</f>
        <v>2023-29</v>
      </c>
      <c r="AO9" s="33" t="str">
        <f>'090151'!AO9</f>
        <v>2023-30</v>
      </c>
      <c r="AP9" s="33" t="str">
        <f>'090151'!AP9</f>
        <v>2023-31</v>
      </c>
      <c r="AQ9" s="33" t="str">
        <f>'090151'!AQ9</f>
        <v>2023-32</v>
      </c>
      <c r="AR9" s="33" t="str">
        <f>'090151'!AR9</f>
        <v>2023-33</v>
      </c>
      <c r="AS9" s="33" t="str">
        <f>'090151'!AS9</f>
        <v>2023-34</v>
      </c>
      <c r="AT9" s="33" t="str">
        <f>'090151'!AT9</f>
        <v>2023-35</v>
      </c>
      <c r="AU9" s="33" t="str">
        <f>'090151'!AU9</f>
        <v>2023-36</v>
      </c>
      <c r="AV9" s="122"/>
    </row>
    <row r="10" spans="1:60" s="2" customFormat="1" ht="50.1" customHeight="1" thickTop="1" thickBot="1" x14ac:dyDescent="0.3">
      <c r="A10" s="117">
        <f>'PANEL DE CONTROL DISTRITAL'!A9</f>
        <v>1</v>
      </c>
      <c r="B10" s="118" t="str">
        <f>'PANEL DE CONTROL DISTRITAL'!B9</f>
        <v>ENTREVISTA</v>
      </c>
      <c r="C10" s="113" t="str">
        <f>'PANEL DE CONTROL DISTRITAL'!C9</f>
        <v xml:space="preserve"> Auxiliar de Atención Ciudadana</v>
      </c>
      <c r="D10" s="114" t="str">
        <f>'PANEL DE CONTROL DISTRITAL'!D9</f>
        <v>Efectividad de la entrevista =</v>
      </c>
      <c r="E10" s="113" t="str">
        <f>'PANEL DE CONTROL DISTRITAL'!E9</f>
        <v>(Número de trámites aplicados / (Número de fichas requisitadas - Notificaciones de improcedencia de trámite)) x 100</v>
      </c>
      <c r="F10" s="115" t="str">
        <f>'PANEL DE CONTROL DISTRITAL'!F9</f>
        <v>Semanal (remesa)</v>
      </c>
      <c r="G10" s="116">
        <f>'PANEL DE CONTROL DISTRITAL'!G9</f>
        <v>0.9</v>
      </c>
      <c r="H10" s="27" t="str">
        <f>'PANEL DE CONTROL DISTRITAL'!H9</f>
        <v>Número de trámites aplicados</v>
      </c>
      <c r="I10" s="25">
        <v>196</v>
      </c>
      <c r="J10" s="25">
        <v>795</v>
      </c>
      <c r="K10" s="25">
        <v>0</v>
      </c>
      <c r="L10" s="25">
        <v>0</v>
      </c>
      <c r="M10" s="25">
        <v>719</v>
      </c>
      <c r="N10" s="25">
        <v>999</v>
      </c>
      <c r="O10" s="25">
        <v>907</v>
      </c>
      <c r="P10" s="25">
        <v>917</v>
      </c>
      <c r="Q10" s="25">
        <v>936</v>
      </c>
      <c r="R10" s="25">
        <v>828</v>
      </c>
      <c r="S10" s="25">
        <v>830</v>
      </c>
      <c r="T10" s="25">
        <v>958</v>
      </c>
      <c r="U10" s="25">
        <v>870</v>
      </c>
      <c r="V10" s="25">
        <v>935</v>
      </c>
      <c r="W10" s="25">
        <v>985</v>
      </c>
      <c r="X10" s="25">
        <v>767</v>
      </c>
      <c r="Y10" s="25">
        <v>915</v>
      </c>
      <c r="Z10" s="25">
        <v>597</v>
      </c>
      <c r="AA10" s="25">
        <v>938</v>
      </c>
      <c r="AB10" s="25">
        <v>953</v>
      </c>
      <c r="AC10" s="25">
        <v>946</v>
      </c>
      <c r="AD10" s="25">
        <v>562</v>
      </c>
      <c r="AE10" s="25">
        <v>759</v>
      </c>
      <c r="AF10" s="25">
        <v>943</v>
      </c>
      <c r="AG10" s="25">
        <v>973</v>
      </c>
      <c r="AH10" s="25">
        <v>925</v>
      </c>
      <c r="AI10" s="25">
        <v>921</v>
      </c>
      <c r="AJ10" s="25">
        <v>955</v>
      </c>
      <c r="AK10" s="25">
        <v>935</v>
      </c>
      <c r="AL10" s="25">
        <v>847</v>
      </c>
      <c r="AM10" s="25">
        <v>884</v>
      </c>
      <c r="AN10" s="25">
        <v>315</v>
      </c>
      <c r="AO10" s="25">
        <v>420</v>
      </c>
      <c r="AP10" s="25">
        <v>84</v>
      </c>
      <c r="AQ10" s="25">
        <v>0</v>
      </c>
      <c r="AR10" s="25">
        <v>0</v>
      </c>
      <c r="AS10" s="25">
        <v>46</v>
      </c>
      <c r="AT10" s="25">
        <v>381</v>
      </c>
      <c r="AU10" s="25">
        <v>326</v>
      </c>
      <c r="AV10" s="106">
        <f>IFERROR(SUM(I10:AU10)/SUM(I11:AU11),0)</f>
        <v>0.98150362454226137</v>
      </c>
    </row>
    <row r="11" spans="1:60" s="2" customFormat="1" ht="50.1" customHeight="1" thickTop="1" thickBot="1" x14ac:dyDescent="0.3">
      <c r="A11" s="117"/>
      <c r="B11" s="118"/>
      <c r="C11" s="113"/>
      <c r="D11" s="114"/>
      <c r="E11" s="113"/>
      <c r="F11" s="115"/>
      <c r="G11" s="116"/>
      <c r="H11" s="27" t="str">
        <f>'PANEL DE CONTROL DISTRITAL'!H10</f>
        <v>Número de fichas requisitadas - Notificaciones de improcedencia de trámite</v>
      </c>
      <c r="I11" s="45">
        <v>198</v>
      </c>
      <c r="J11" s="45">
        <v>797</v>
      </c>
      <c r="K11" s="45">
        <v>0</v>
      </c>
      <c r="L11" s="45">
        <v>0</v>
      </c>
      <c r="M11" s="45">
        <v>721</v>
      </c>
      <c r="N11" s="45">
        <v>1002</v>
      </c>
      <c r="O11" s="45">
        <v>909</v>
      </c>
      <c r="P11" s="45">
        <v>920</v>
      </c>
      <c r="Q11" s="45">
        <v>939</v>
      </c>
      <c r="R11" s="45">
        <v>830</v>
      </c>
      <c r="S11" s="45">
        <v>833</v>
      </c>
      <c r="T11" s="45">
        <v>959</v>
      </c>
      <c r="U11" s="45">
        <v>872</v>
      </c>
      <c r="V11" s="45">
        <v>938</v>
      </c>
      <c r="W11" s="45">
        <v>991</v>
      </c>
      <c r="X11" s="45">
        <v>770</v>
      </c>
      <c r="Y11" s="45">
        <v>953</v>
      </c>
      <c r="Z11" s="45">
        <v>614</v>
      </c>
      <c r="AA11" s="45">
        <v>960</v>
      </c>
      <c r="AB11" s="45">
        <v>975</v>
      </c>
      <c r="AC11" s="45">
        <v>972</v>
      </c>
      <c r="AD11" s="45">
        <v>577</v>
      </c>
      <c r="AE11" s="45">
        <v>828</v>
      </c>
      <c r="AF11" s="45">
        <v>955</v>
      </c>
      <c r="AG11" s="45">
        <v>992</v>
      </c>
      <c r="AH11" s="45">
        <v>948</v>
      </c>
      <c r="AI11" s="45">
        <v>947</v>
      </c>
      <c r="AJ11" s="45">
        <v>988</v>
      </c>
      <c r="AK11" s="45">
        <v>949</v>
      </c>
      <c r="AL11" s="45">
        <v>869</v>
      </c>
      <c r="AM11" s="45">
        <v>912</v>
      </c>
      <c r="AN11" s="45">
        <v>327</v>
      </c>
      <c r="AO11" s="45">
        <v>445</v>
      </c>
      <c r="AP11" s="45">
        <v>89</v>
      </c>
      <c r="AQ11" s="45">
        <v>0</v>
      </c>
      <c r="AR11" s="45">
        <v>0</v>
      </c>
      <c r="AS11" s="45">
        <v>47</v>
      </c>
      <c r="AT11" s="45">
        <v>389</v>
      </c>
      <c r="AU11" s="45">
        <v>347</v>
      </c>
      <c r="AV11" s="106"/>
    </row>
    <row r="12" spans="1:60" s="47" customFormat="1" ht="8.1" customHeight="1" thickTop="1" thickBot="1" x14ac:dyDescent="0.3">
      <c r="A12" s="117"/>
      <c r="B12" s="117"/>
      <c r="C12" s="117"/>
      <c r="D12" s="117"/>
      <c r="E12" s="117"/>
      <c r="F12" s="117"/>
      <c r="G12" s="117"/>
      <c r="H12" s="117"/>
      <c r="I12" s="117"/>
      <c r="J12" s="117"/>
      <c r="K12" s="117"/>
      <c r="L12" s="117"/>
      <c r="M12" s="117"/>
      <c r="N12" s="117"/>
      <c r="O12" s="117"/>
      <c r="P12" s="117"/>
      <c r="Q12" s="117"/>
      <c r="R12" s="117"/>
      <c r="S12" s="117"/>
      <c r="T12" s="117"/>
      <c r="U12" s="117"/>
      <c r="V12" s="117"/>
      <c r="W12" s="117"/>
      <c r="X12" s="117"/>
      <c r="Y12" s="117"/>
      <c r="Z12" s="117"/>
      <c r="AA12" s="117"/>
      <c r="AB12" s="117"/>
      <c r="AC12" s="117"/>
      <c r="AD12" s="117"/>
      <c r="AE12" s="117"/>
      <c r="AF12" s="117"/>
      <c r="AG12" s="117"/>
      <c r="AH12" s="117"/>
      <c r="AI12" s="117"/>
      <c r="AJ12" s="117"/>
      <c r="AK12" s="117"/>
      <c r="AL12" s="117"/>
      <c r="AM12" s="117"/>
      <c r="AN12" s="117"/>
      <c r="AO12" s="117"/>
      <c r="AP12" s="117"/>
      <c r="AQ12" s="117"/>
      <c r="AR12" s="117"/>
      <c r="AS12" s="117"/>
      <c r="AT12" s="117"/>
      <c r="AU12" s="117"/>
      <c r="AV12" s="117"/>
      <c r="AW12" s="46"/>
      <c r="AX12" s="46"/>
      <c r="AY12" s="46"/>
      <c r="AZ12" s="46"/>
      <c r="BA12" s="46"/>
      <c r="BB12" s="46"/>
      <c r="BC12" s="46"/>
      <c r="BD12" s="46"/>
      <c r="BE12" s="46"/>
      <c r="BF12" s="46"/>
      <c r="BG12" s="46"/>
      <c r="BH12" s="46"/>
    </row>
    <row r="13" spans="1:60" s="3" customFormat="1" ht="50.1" customHeight="1" thickTop="1" thickBot="1" x14ac:dyDescent="0.3">
      <c r="A13" s="117">
        <f>'PANEL DE CONTROL DISTRITAL'!A12</f>
        <v>2</v>
      </c>
      <c r="B13" s="118" t="str">
        <f>'PANEL DE CONTROL DISTRITAL'!B12</f>
        <v>TRÁMITE</v>
      </c>
      <c r="C13" s="113" t="str">
        <f>'PANEL DE CONTROL DISTRITAL'!C12</f>
        <v>Operador de Equipo Tecnológico</v>
      </c>
      <c r="D13" s="114" t="str">
        <f>'PANEL DE CONTROL DISTRITAL'!D12</f>
        <v>Trámites exitosos efectivos=</v>
      </c>
      <c r="E13" s="113" t="str">
        <f>'PANEL DE CONTROL DISTRITAL'!E12</f>
        <v>(Número de trámites exitosos / Número de trámites aplicados) x 100</v>
      </c>
      <c r="F13" s="115" t="str">
        <f>'PANEL DE CONTROL DISTRITAL'!F12</f>
        <v>Semanal (remesa)</v>
      </c>
      <c r="G13" s="116">
        <f>'PANEL DE CONTROL DISTRITAL'!G12</f>
        <v>0.9</v>
      </c>
      <c r="H13" s="27" t="str">
        <f>'PANEL DE CONTROL DISTRITAL'!H12</f>
        <v>Número de trámites exitosos</v>
      </c>
      <c r="I13" s="25">
        <v>196</v>
      </c>
      <c r="J13" s="25">
        <v>794</v>
      </c>
      <c r="K13" s="25">
        <v>0</v>
      </c>
      <c r="L13" s="25">
        <v>0</v>
      </c>
      <c r="M13" s="25">
        <v>714</v>
      </c>
      <c r="N13" s="25">
        <v>995</v>
      </c>
      <c r="O13" s="25">
        <v>905</v>
      </c>
      <c r="P13" s="25">
        <v>914</v>
      </c>
      <c r="Q13" s="25">
        <v>932</v>
      </c>
      <c r="R13" s="25">
        <v>825</v>
      </c>
      <c r="S13" s="25">
        <v>827</v>
      </c>
      <c r="T13" s="25">
        <v>955</v>
      </c>
      <c r="U13" s="25">
        <v>866</v>
      </c>
      <c r="V13" s="25">
        <v>930</v>
      </c>
      <c r="W13" s="25">
        <v>981</v>
      </c>
      <c r="X13" s="25">
        <v>765</v>
      </c>
      <c r="Y13" s="25">
        <v>911</v>
      </c>
      <c r="Z13" s="25">
        <v>595</v>
      </c>
      <c r="AA13" s="25">
        <v>936</v>
      </c>
      <c r="AB13" s="25">
        <v>951</v>
      </c>
      <c r="AC13" s="25">
        <v>941</v>
      </c>
      <c r="AD13" s="25">
        <v>562</v>
      </c>
      <c r="AE13" s="25">
        <v>758</v>
      </c>
      <c r="AF13" s="25">
        <v>941</v>
      </c>
      <c r="AG13" s="25">
        <v>967</v>
      </c>
      <c r="AH13" s="25">
        <v>921</v>
      </c>
      <c r="AI13" s="25">
        <v>914</v>
      </c>
      <c r="AJ13" s="25">
        <v>950</v>
      </c>
      <c r="AK13" s="25">
        <v>889</v>
      </c>
      <c r="AL13" s="25">
        <v>844</v>
      </c>
      <c r="AM13" s="25">
        <v>876</v>
      </c>
      <c r="AN13" s="25">
        <v>314</v>
      </c>
      <c r="AO13" s="25">
        <v>418</v>
      </c>
      <c r="AP13" s="25">
        <v>84</v>
      </c>
      <c r="AQ13" s="25">
        <v>0</v>
      </c>
      <c r="AR13" s="25">
        <v>0</v>
      </c>
      <c r="AS13" s="25">
        <v>0</v>
      </c>
      <c r="AT13" s="25">
        <v>0</v>
      </c>
      <c r="AU13" s="25">
        <v>323</v>
      </c>
      <c r="AV13" s="106">
        <f>IFERROR(SUM(I13:AU13)/SUM(I14:AU14),0)</f>
        <v>0.97818555602086266</v>
      </c>
    </row>
    <row r="14" spans="1:60" s="3" customFormat="1" ht="50.1" customHeight="1" thickTop="1" thickBot="1" x14ac:dyDescent="0.3">
      <c r="A14" s="117"/>
      <c r="B14" s="118"/>
      <c r="C14" s="113"/>
      <c r="D14" s="114"/>
      <c r="E14" s="113"/>
      <c r="F14" s="115"/>
      <c r="G14" s="116"/>
      <c r="H14" s="27" t="str">
        <f>'PANEL DE CONTROL DISTRITAL'!H13</f>
        <v>Número de trámites aplicados</v>
      </c>
      <c r="I14" s="45">
        <v>196</v>
      </c>
      <c r="J14" s="45">
        <v>795</v>
      </c>
      <c r="K14" s="45">
        <v>0</v>
      </c>
      <c r="L14" s="45">
        <v>0</v>
      </c>
      <c r="M14" s="45">
        <v>719</v>
      </c>
      <c r="N14" s="45">
        <v>999</v>
      </c>
      <c r="O14" s="45">
        <v>907</v>
      </c>
      <c r="P14" s="45">
        <v>917</v>
      </c>
      <c r="Q14" s="45">
        <v>936</v>
      </c>
      <c r="R14" s="45">
        <v>828</v>
      </c>
      <c r="S14" s="45">
        <v>830</v>
      </c>
      <c r="T14" s="45">
        <v>958</v>
      </c>
      <c r="U14" s="45">
        <v>870</v>
      </c>
      <c r="V14" s="45">
        <v>935</v>
      </c>
      <c r="W14" s="45">
        <v>985</v>
      </c>
      <c r="X14" s="45">
        <v>767</v>
      </c>
      <c r="Y14" s="45">
        <v>915</v>
      </c>
      <c r="Z14" s="45">
        <v>597</v>
      </c>
      <c r="AA14" s="45">
        <v>938</v>
      </c>
      <c r="AB14" s="45">
        <v>953</v>
      </c>
      <c r="AC14" s="45">
        <v>946</v>
      </c>
      <c r="AD14" s="45">
        <v>562</v>
      </c>
      <c r="AE14" s="45">
        <v>759</v>
      </c>
      <c r="AF14" s="45">
        <v>943</v>
      </c>
      <c r="AG14" s="45">
        <v>973</v>
      </c>
      <c r="AH14" s="45">
        <v>925</v>
      </c>
      <c r="AI14" s="45">
        <v>921</v>
      </c>
      <c r="AJ14" s="45">
        <v>955</v>
      </c>
      <c r="AK14" s="45">
        <v>935</v>
      </c>
      <c r="AL14" s="45">
        <v>847</v>
      </c>
      <c r="AM14" s="45">
        <v>884</v>
      </c>
      <c r="AN14" s="45">
        <v>315</v>
      </c>
      <c r="AO14" s="45">
        <v>420</v>
      </c>
      <c r="AP14" s="45">
        <v>84</v>
      </c>
      <c r="AQ14" s="45">
        <v>0</v>
      </c>
      <c r="AR14" s="45">
        <v>0</v>
      </c>
      <c r="AS14" s="45">
        <v>46</v>
      </c>
      <c r="AT14" s="45">
        <v>381</v>
      </c>
      <c r="AU14" s="45">
        <v>326</v>
      </c>
      <c r="AV14" s="106"/>
    </row>
    <row r="15" spans="1:60" s="47" customFormat="1" ht="8.1" customHeight="1" thickTop="1" thickBot="1" x14ac:dyDescent="0.3">
      <c r="A15" s="117"/>
      <c r="B15" s="117"/>
      <c r="C15" s="117"/>
      <c r="D15" s="117"/>
      <c r="E15" s="117"/>
      <c r="F15" s="117"/>
      <c r="G15" s="117"/>
      <c r="H15" s="117"/>
      <c r="I15" s="117"/>
      <c r="J15" s="117"/>
      <c r="K15" s="117"/>
      <c r="L15" s="117"/>
      <c r="M15" s="117"/>
      <c r="N15" s="117"/>
      <c r="O15" s="117"/>
      <c r="P15" s="117"/>
      <c r="Q15" s="117"/>
      <c r="R15" s="117"/>
      <c r="S15" s="117"/>
      <c r="T15" s="117"/>
      <c r="U15" s="117"/>
      <c r="V15" s="117"/>
      <c r="W15" s="117"/>
      <c r="X15" s="117"/>
      <c r="Y15" s="117"/>
      <c r="Z15" s="117"/>
      <c r="AA15" s="117"/>
      <c r="AB15" s="117"/>
      <c r="AC15" s="117"/>
      <c r="AD15" s="117"/>
      <c r="AE15" s="117"/>
      <c r="AF15" s="117"/>
      <c r="AG15" s="117"/>
      <c r="AH15" s="117"/>
      <c r="AI15" s="117"/>
      <c r="AJ15" s="117"/>
      <c r="AK15" s="117"/>
      <c r="AL15" s="117"/>
      <c r="AM15" s="117"/>
      <c r="AN15" s="117"/>
      <c r="AO15" s="117"/>
      <c r="AP15" s="117"/>
      <c r="AQ15" s="117"/>
      <c r="AR15" s="117"/>
      <c r="AS15" s="117"/>
      <c r="AT15" s="117"/>
      <c r="AU15" s="117"/>
      <c r="AV15" s="117"/>
      <c r="AW15" s="46"/>
      <c r="AX15" s="46"/>
      <c r="AY15" s="46"/>
      <c r="AZ15" s="46"/>
      <c r="BA15" s="46"/>
      <c r="BB15" s="46"/>
      <c r="BC15" s="46"/>
      <c r="BD15" s="46"/>
      <c r="BE15" s="46"/>
      <c r="BF15" s="46"/>
      <c r="BG15" s="46"/>
      <c r="BH15" s="46"/>
    </row>
    <row r="16" spans="1:60" s="3" customFormat="1" ht="50.1" customHeight="1" thickTop="1" thickBot="1" x14ac:dyDescent="0.3">
      <c r="A16" s="117">
        <f>'PANEL DE CONTROL DISTRITAL'!A15</f>
        <v>3</v>
      </c>
      <c r="B16" s="118" t="str">
        <f>'PANEL DE CONTROL DISTRITAL'!B15</f>
        <v>TRANSFERENCIA</v>
      </c>
      <c r="C16" s="113" t="str">
        <f>'PANEL DE CONTROL DISTRITAL'!C15</f>
        <v>Responsable de Módulo</v>
      </c>
      <c r="D16" s="114" t="str">
        <f>'PANEL DE CONTROL DISTRITAL'!D15</f>
        <v xml:space="preserve">Transacciones exitosas = </v>
      </c>
      <c r="E16" s="113" t="str">
        <f>'PANEL DE CONTROL DISTRITAL'!E15</f>
        <v>(Número de Archivos de Transacción aceptados /Total de Archivos de Transacción procesados) x100</v>
      </c>
      <c r="F16" s="115" t="str">
        <f>'PANEL DE CONTROL DISTRITAL'!F15</f>
        <v>Semanal (remesa)</v>
      </c>
      <c r="G16" s="116">
        <f>'PANEL DE CONTROL DISTRITAL'!G15</f>
        <v>0.9</v>
      </c>
      <c r="H16" s="27" t="str">
        <f>'PANEL DE CONTROL DISTRITAL'!H15</f>
        <v>Número de Archivos de Transacción aceptados</v>
      </c>
      <c r="I16" s="25">
        <v>196</v>
      </c>
      <c r="J16" s="25">
        <v>795</v>
      </c>
      <c r="K16" s="25">
        <v>0</v>
      </c>
      <c r="L16" s="25">
        <v>0</v>
      </c>
      <c r="M16" s="25">
        <v>719</v>
      </c>
      <c r="N16" s="25">
        <v>999</v>
      </c>
      <c r="O16" s="25">
        <v>907</v>
      </c>
      <c r="P16" s="25">
        <v>917</v>
      </c>
      <c r="Q16" s="25">
        <v>936</v>
      </c>
      <c r="R16" s="25">
        <v>828</v>
      </c>
      <c r="S16" s="25">
        <v>830</v>
      </c>
      <c r="T16" s="25">
        <v>958</v>
      </c>
      <c r="U16" s="25">
        <v>870</v>
      </c>
      <c r="V16" s="25">
        <v>935</v>
      </c>
      <c r="W16" s="25">
        <v>985</v>
      </c>
      <c r="X16" s="25">
        <v>767</v>
      </c>
      <c r="Y16" s="25">
        <v>915</v>
      </c>
      <c r="Z16" s="25">
        <v>597</v>
      </c>
      <c r="AA16" s="25">
        <v>938</v>
      </c>
      <c r="AB16" s="25">
        <v>953</v>
      </c>
      <c r="AC16" s="25">
        <v>946</v>
      </c>
      <c r="AD16" s="25">
        <v>562</v>
      </c>
      <c r="AE16" s="25">
        <v>759</v>
      </c>
      <c r="AF16" s="25">
        <v>943</v>
      </c>
      <c r="AG16" s="25">
        <v>973</v>
      </c>
      <c r="AH16" s="25">
        <v>925</v>
      </c>
      <c r="AI16" s="25">
        <v>921</v>
      </c>
      <c r="AJ16" s="25">
        <v>955</v>
      </c>
      <c r="AK16" s="25">
        <v>935</v>
      </c>
      <c r="AL16" s="25">
        <v>847</v>
      </c>
      <c r="AM16" s="25">
        <v>884</v>
      </c>
      <c r="AN16" s="25">
        <v>315</v>
      </c>
      <c r="AO16" s="25">
        <v>420</v>
      </c>
      <c r="AP16" s="25">
        <v>84</v>
      </c>
      <c r="AQ16" s="25">
        <v>0</v>
      </c>
      <c r="AR16" s="25">
        <v>0</v>
      </c>
      <c r="AS16" s="25">
        <v>46</v>
      </c>
      <c r="AT16" s="25">
        <v>381</v>
      </c>
      <c r="AU16" s="25">
        <v>4</v>
      </c>
      <c r="AV16" s="106">
        <f>IFERROR(SUM(I16:AU16)/SUM(I17:AU17),0)</f>
        <v>1</v>
      </c>
    </row>
    <row r="17" spans="1:60" s="3" customFormat="1" ht="50.1" customHeight="1" thickTop="1" thickBot="1" x14ac:dyDescent="0.3">
      <c r="A17" s="117"/>
      <c r="B17" s="118"/>
      <c r="C17" s="113"/>
      <c r="D17" s="114"/>
      <c r="E17" s="113"/>
      <c r="F17" s="115"/>
      <c r="G17" s="116"/>
      <c r="H17" s="27" t="str">
        <f>'PANEL DE CONTROL DISTRITAL'!H16</f>
        <v>Total de Archivos de Transacción procesados</v>
      </c>
      <c r="I17" s="45">
        <v>196</v>
      </c>
      <c r="J17" s="45">
        <v>795</v>
      </c>
      <c r="K17" s="45">
        <v>0</v>
      </c>
      <c r="L17" s="45">
        <v>0</v>
      </c>
      <c r="M17" s="45">
        <v>719</v>
      </c>
      <c r="N17" s="45">
        <v>999</v>
      </c>
      <c r="O17" s="45">
        <v>907</v>
      </c>
      <c r="P17" s="45">
        <v>917</v>
      </c>
      <c r="Q17" s="45">
        <v>936</v>
      </c>
      <c r="R17" s="45">
        <v>828</v>
      </c>
      <c r="S17" s="45">
        <v>830</v>
      </c>
      <c r="T17" s="45">
        <v>958</v>
      </c>
      <c r="U17" s="45">
        <v>870</v>
      </c>
      <c r="V17" s="45">
        <v>935</v>
      </c>
      <c r="W17" s="45">
        <v>985</v>
      </c>
      <c r="X17" s="45">
        <v>767</v>
      </c>
      <c r="Y17" s="45">
        <v>915</v>
      </c>
      <c r="Z17" s="45">
        <v>597</v>
      </c>
      <c r="AA17" s="45">
        <v>938</v>
      </c>
      <c r="AB17" s="45">
        <v>953</v>
      </c>
      <c r="AC17" s="45">
        <v>946</v>
      </c>
      <c r="AD17" s="45">
        <v>562</v>
      </c>
      <c r="AE17" s="45">
        <v>759</v>
      </c>
      <c r="AF17" s="45">
        <v>943</v>
      </c>
      <c r="AG17" s="45">
        <v>973</v>
      </c>
      <c r="AH17" s="45">
        <v>925</v>
      </c>
      <c r="AI17" s="45">
        <v>921</v>
      </c>
      <c r="AJ17" s="45">
        <v>955</v>
      </c>
      <c r="AK17" s="45">
        <v>935</v>
      </c>
      <c r="AL17" s="45">
        <v>847</v>
      </c>
      <c r="AM17" s="45">
        <v>884</v>
      </c>
      <c r="AN17" s="45">
        <v>315</v>
      </c>
      <c r="AO17" s="45">
        <v>420</v>
      </c>
      <c r="AP17" s="45">
        <v>84</v>
      </c>
      <c r="AQ17" s="45">
        <v>0</v>
      </c>
      <c r="AR17" s="45">
        <v>0</v>
      </c>
      <c r="AS17" s="45">
        <v>46</v>
      </c>
      <c r="AT17" s="45">
        <v>381</v>
      </c>
      <c r="AU17" s="45">
        <v>4</v>
      </c>
      <c r="AV17" s="106"/>
    </row>
    <row r="18" spans="1:60" s="47" customFormat="1" ht="8.1" customHeight="1" thickTop="1" thickBot="1" x14ac:dyDescent="0.3">
      <c r="A18" s="117"/>
      <c r="B18" s="117"/>
      <c r="C18" s="117"/>
      <c r="D18" s="117"/>
      <c r="E18" s="117"/>
      <c r="F18" s="117"/>
      <c r="G18" s="117"/>
      <c r="H18" s="117"/>
      <c r="I18" s="117"/>
      <c r="J18" s="117"/>
      <c r="K18" s="117"/>
      <c r="L18" s="117"/>
      <c r="M18" s="117"/>
      <c r="N18" s="117"/>
      <c r="O18" s="117"/>
      <c r="P18" s="117"/>
      <c r="Q18" s="117"/>
      <c r="R18" s="117"/>
      <c r="S18" s="117"/>
      <c r="T18" s="117"/>
      <c r="U18" s="117"/>
      <c r="V18" s="117"/>
      <c r="W18" s="117"/>
      <c r="X18" s="117"/>
      <c r="Y18" s="117"/>
      <c r="Z18" s="117"/>
      <c r="AA18" s="117"/>
      <c r="AB18" s="117"/>
      <c r="AC18" s="117"/>
      <c r="AD18" s="117"/>
      <c r="AE18" s="117"/>
      <c r="AF18" s="117"/>
      <c r="AG18" s="117"/>
      <c r="AH18" s="117"/>
      <c r="AI18" s="117"/>
      <c r="AJ18" s="117"/>
      <c r="AK18" s="117"/>
      <c r="AL18" s="117"/>
      <c r="AM18" s="117"/>
      <c r="AN18" s="117"/>
      <c r="AO18" s="117"/>
      <c r="AP18" s="117"/>
      <c r="AQ18" s="117"/>
      <c r="AR18" s="117"/>
      <c r="AS18" s="117"/>
      <c r="AT18" s="117"/>
      <c r="AU18" s="117"/>
      <c r="AV18" s="117"/>
      <c r="AW18" s="46"/>
      <c r="AX18" s="46"/>
      <c r="AY18" s="46"/>
      <c r="AZ18" s="46"/>
      <c r="BA18" s="46"/>
      <c r="BB18" s="46"/>
      <c r="BC18" s="46"/>
      <c r="BD18" s="46"/>
      <c r="BE18" s="46"/>
      <c r="BF18" s="46"/>
      <c r="BG18" s="46"/>
      <c r="BH18" s="46"/>
    </row>
    <row r="19" spans="1:60" s="3" customFormat="1" ht="50.1" customHeight="1" thickTop="1" thickBot="1" x14ac:dyDescent="0.3">
      <c r="A19" s="117">
        <f>'PANEL DE CONTROL DISTRITAL'!A18</f>
        <v>4</v>
      </c>
      <c r="B19" s="118" t="str">
        <f>'PANEL DE CONTROL DISTRITAL'!B18</f>
        <v>CONCILIACIÓN</v>
      </c>
      <c r="C19" s="113" t="str">
        <f>'PANEL DE CONTROL DISTRITAL'!C18</f>
        <v>Responsable de Módulo</v>
      </c>
      <c r="D19" s="114" t="str">
        <f>'PANEL DE CONTROL DISTRITAL'!D18</f>
        <v xml:space="preserve">Credenciales disponibles para entrega = </v>
      </c>
      <c r="E19" s="113" t="str">
        <f>'PANEL DE CONTROL DISTRITAL'!E18</f>
        <v>((Credenciales recibidas - Credenciales inconsistentes) / Credenciales recibidas) x 100</v>
      </c>
      <c r="F19" s="115" t="str">
        <f>'PANEL DE CONTROL DISTRITAL'!F18</f>
        <v>Semanal (remesa)</v>
      </c>
      <c r="G19" s="116">
        <f>'PANEL DE CONTROL DISTRITAL'!G18</f>
        <v>0.9</v>
      </c>
      <c r="H19" s="27" t="str">
        <f>'PANEL DE CONTROL DISTRITAL'!H18</f>
        <v xml:space="preserve">Credenciales Recibidas - Credenciales inconsistentes </v>
      </c>
      <c r="I19" s="25">
        <v>193</v>
      </c>
      <c r="J19" s="25">
        <v>572</v>
      </c>
      <c r="K19" s="25">
        <v>0</v>
      </c>
      <c r="L19" s="25">
        <v>0</v>
      </c>
      <c r="M19" s="25">
        <v>495</v>
      </c>
      <c r="N19" s="25">
        <v>979</v>
      </c>
      <c r="O19" s="25">
        <v>1088</v>
      </c>
      <c r="P19" s="25">
        <v>1061</v>
      </c>
      <c r="Q19" s="25">
        <v>663</v>
      </c>
      <c r="R19" s="25">
        <v>1022</v>
      </c>
      <c r="S19" s="25">
        <v>878</v>
      </c>
      <c r="T19" s="25">
        <v>959</v>
      </c>
      <c r="U19" s="25">
        <v>888</v>
      </c>
      <c r="V19" s="25">
        <v>160</v>
      </c>
      <c r="W19" s="25">
        <v>478</v>
      </c>
      <c r="X19" s="25">
        <v>1917</v>
      </c>
      <c r="Y19" s="25">
        <v>979</v>
      </c>
      <c r="Z19" s="25">
        <v>505</v>
      </c>
      <c r="AA19" s="25">
        <v>638</v>
      </c>
      <c r="AB19" s="25">
        <v>1306</v>
      </c>
      <c r="AC19" s="25">
        <v>923</v>
      </c>
      <c r="AD19" s="25">
        <v>537</v>
      </c>
      <c r="AE19" s="25">
        <v>813</v>
      </c>
      <c r="AF19" s="25">
        <v>898</v>
      </c>
      <c r="AG19" s="25">
        <v>950</v>
      </c>
      <c r="AH19" s="25">
        <v>957</v>
      </c>
      <c r="AI19" s="25">
        <v>815</v>
      </c>
      <c r="AJ19" s="25">
        <v>1203</v>
      </c>
      <c r="AK19" s="25">
        <v>910</v>
      </c>
      <c r="AL19" s="25">
        <v>199</v>
      </c>
      <c r="AM19" s="25">
        <v>0</v>
      </c>
      <c r="AN19" s="25">
        <v>0</v>
      </c>
      <c r="AO19" s="25">
        <v>1050</v>
      </c>
      <c r="AP19" s="25">
        <v>1654</v>
      </c>
      <c r="AQ19" s="25">
        <v>42</v>
      </c>
      <c r="AR19" s="25">
        <v>0</v>
      </c>
      <c r="AS19" s="25">
        <v>0</v>
      </c>
      <c r="AT19" s="25">
        <v>205</v>
      </c>
      <c r="AU19" s="25">
        <v>297</v>
      </c>
      <c r="AV19" s="106">
        <f>IFERROR(SUM(I19:AU19)/SUM(I20:AU20),0)</f>
        <v>1.0000762427569381</v>
      </c>
    </row>
    <row r="20" spans="1:60" s="3" customFormat="1" ht="50.1" customHeight="1" thickTop="1" thickBot="1" x14ac:dyDescent="0.3">
      <c r="A20" s="117"/>
      <c r="B20" s="118"/>
      <c r="C20" s="113"/>
      <c r="D20" s="114"/>
      <c r="E20" s="113"/>
      <c r="F20" s="115"/>
      <c r="G20" s="116"/>
      <c r="H20" s="27" t="str">
        <f>'PANEL DE CONTROL DISTRITAL'!H19</f>
        <v>Credenciales recibidas</v>
      </c>
      <c r="I20" s="45">
        <v>193</v>
      </c>
      <c r="J20" s="45">
        <v>572</v>
      </c>
      <c r="K20" s="45">
        <v>0</v>
      </c>
      <c r="L20" s="45">
        <v>0</v>
      </c>
      <c r="M20" s="45">
        <v>495</v>
      </c>
      <c r="N20" s="45">
        <v>979</v>
      </c>
      <c r="O20" s="45">
        <v>1088</v>
      </c>
      <c r="P20" s="45">
        <v>1061</v>
      </c>
      <c r="Q20" s="45">
        <v>663</v>
      </c>
      <c r="R20" s="45">
        <v>1022</v>
      </c>
      <c r="S20" s="45">
        <v>878</v>
      </c>
      <c r="T20" s="45">
        <v>959</v>
      </c>
      <c r="U20" s="45">
        <v>888</v>
      </c>
      <c r="V20" s="45">
        <v>160</v>
      </c>
      <c r="W20" s="45">
        <v>478</v>
      </c>
      <c r="X20" s="45">
        <v>1917</v>
      </c>
      <c r="Y20" s="45">
        <v>977</v>
      </c>
      <c r="Z20" s="45">
        <v>505</v>
      </c>
      <c r="AA20" s="45">
        <v>638</v>
      </c>
      <c r="AB20" s="45">
        <v>1306</v>
      </c>
      <c r="AC20" s="45">
        <v>923</v>
      </c>
      <c r="AD20" s="45">
        <v>537</v>
      </c>
      <c r="AE20" s="45">
        <v>813</v>
      </c>
      <c r="AF20" s="45">
        <v>898</v>
      </c>
      <c r="AG20" s="45">
        <v>950</v>
      </c>
      <c r="AH20" s="45">
        <v>957</v>
      </c>
      <c r="AI20" s="45">
        <v>815</v>
      </c>
      <c r="AJ20" s="45">
        <v>1203</v>
      </c>
      <c r="AK20" s="45">
        <v>910</v>
      </c>
      <c r="AL20" s="45">
        <v>199</v>
      </c>
      <c r="AM20" s="45">
        <v>0</v>
      </c>
      <c r="AN20" s="45">
        <v>0</v>
      </c>
      <c r="AO20" s="45">
        <v>1050</v>
      </c>
      <c r="AP20" s="45">
        <v>1654</v>
      </c>
      <c r="AQ20" s="45">
        <v>42</v>
      </c>
      <c r="AR20" s="45">
        <v>0</v>
      </c>
      <c r="AS20" s="45">
        <v>0</v>
      </c>
      <c r="AT20" s="45">
        <v>205</v>
      </c>
      <c r="AU20" s="45">
        <v>297</v>
      </c>
      <c r="AV20" s="106"/>
    </row>
    <row r="21" spans="1:60" s="47" customFormat="1" ht="8.1" customHeight="1" thickTop="1" thickBot="1" x14ac:dyDescent="0.3">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5"/>
      <c r="AT21" s="55"/>
      <c r="AU21" s="55"/>
      <c r="AV21" s="56"/>
      <c r="AW21" s="46"/>
      <c r="AX21" s="46"/>
      <c r="AY21" s="46"/>
      <c r="AZ21" s="46"/>
      <c r="BA21" s="46"/>
      <c r="BB21" s="46"/>
      <c r="BC21" s="46"/>
      <c r="BD21" s="46"/>
      <c r="BE21" s="46"/>
      <c r="BF21" s="46"/>
      <c r="BG21" s="46"/>
      <c r="BH21" s="46"/>
    </row>
    <row r="22" spans="1:60" s="3" customFormat="1" ht="50.1" customHeight="1" thickTop="1" thickBot="1" x14ac:dyDescent="0.3">
      <c r="A22" s="117">
        <f>'PANEL DE CONTROL DISTRITAL'!A21</f>
        <v>5</v>
      </c>
      <c r="B22" s="118" t="str">
        <f>'PANEL DE CONTROL DISTRITAL'!B21</f>
        <v>CONCILIACIÓN</v>
      </c>
      <c r="C22" s="113" t="str">
        <f>'PANEL DE CONTROL DISTRITAL'!C21</f>
        <v>Responsable de Módulo</v>
      </c>
      <c r="D22" s="114" t="str">
        <f>'PANEL DE CONTROL DISTRITAL'!D21</f>
        <v xml:space="preserve">Credenciales disponibles para entrega = </v>
      </c>
      <c r="E22" s="113" t="str">
        <f>'PANEL DE CONTROL DISTRITAL'!E21</f>
        <v>(Credenciales en resguardo / Credenciales totales en SIIRFE disponibles para entrega) x 100</v>
      </c>
      <c r="F22" s="115" t="str">
        <f>'PANEL DE CONTROL DISTRITAL'!F21</f>
        <v>Semanal (remesa)</v>
      </c>
      <c r="G22" s="116">
        <f>'PANEL DE CONTROL DISTRITAL'!G21</f>
        <v>1</v>
      </c>
      <c r="H22" s="27" t="str">
        <f>'PANEL DE CONTROL DISTRITAL'!H21</f>
        <v>Credenciales en resguardo</v>
      </c>
      <c r="I22" s="25">
        <v>1960</v>
      </c>
      <c r="J22" s="25">
        <v>1514</v>
      </c>
      <c r="K22" s="25">
        <v>1514</v>
      </c>
      <c r="L22" s="25">
        <v>1514</v>
      </c>
      <c r="M22" s="25">
        <v>1378</v>
      </c>
      <c r="N22" s="25">
        <v>1544</v>
      </c>
      <c r="O22" s="25">
        <v>1651</v>
      </c>
      <c r="P22" s="25">
        <v>1734</v>
      </c>
      <c r="Q22" s="25">
        <v>1494</v>
      </c>
      <c r="R22" s="25">
        <v>1709</v>
      </c>
      <c r="S22" s="25">
        <v>1677</v>
      </c>
      <c r="T22" s="25">
        <v>1761</v>
      </c>
      <c r="U22" s="25">
        <v>1708</v>
      </c>
      <c r="V22" s="25">
        <v>1041</v>
      </c>
      <c r="W22" s="25">
        <v>1097</v>
      </c>
      <c r="X22" s="25">
        <v>1942</v>
      </c>
      <c r="Y22" s="25">
        <v>1898</v>
      </c>
      <c r="Z22" s="25">
        <v>1726</v>
      </c>
      <c r="AA22" s="25">
        <v>1500</v>
      </c>
      <c r="AB22" s="25">
        <v>2370</v>
      </c>
      <c r="AC22" s="25">
        <v>2299</v>
      </c>
      <c r="AD22" s="25">
        <v>1894</v>
      </c>
      <c r="AE22" s="25">
        <v>1684</v>
      </c>
      <c r="AF22" s="25">
        <v>1821</v>
      </c>
      <c r="AG22" s="25">
        <v>1884</v>
      </c>
      <c r="AH22" s="25">
        <v>1900</v>
      </c>
      <c r="AI22" s="25">
        <v>1811</v>
      </c>
      <c r="AJ22" s="25">
        <v>2011</v>
      </c>
      <c r="AK22" s="25">
        <v>1949</v>
      </c>
      <c r="AL22" s="25">
        <v>1244</v>
      </c>
      <c r="AM22" s="25">
        <v>803</v>
      </c>
      <c r="AN22" s="25">
        <v>696</v>
      </c>
      <c r="AO22" s="25">
        <v>1016</v>
      </c>
      <c r="AP22" s="25">
        <v>1462</v>
      </c>
      <c r="AQ22" s="25">
        <v>1094</v>
      </c>
      <c r="AR22" s="25">
        <v>1094</v>
      </c>
      <c r="AS22" s="25">
        <v>997</v>
      </c>
      <c r="AT22" s="25">
        <v>998</v>
      </c>
      <c r="AU22" s="25">
        <v>1095</v>
      </c>
      <c r="AV22" s="106">
        <f>IFERROR(SUM(I22:AU22)/SUM(I23:AU23),0)</f>
        <v>1</v>
      </c>
    </row>
    <row r="23" spans="1:60" s="3" customFormat="1" ht="50.1" customHeight="1" thickTop="1" thickBot="1" x14ac:dyDescent="0.3">
      <c r="A23" s="117"/>
      <c r="B23" s="118"/>
      <c r="C23" s="113"/>
      <c r="D23" s="114"/>
      <c r="E23" s="113"/>
      <c r="F23" s="115"/>
      <c r="G23" s="116"/>
      <c r="H23" s="27" t="str">
        <f>'PANEL DE CONTROL DISTRITAL'!H22</f>
        <v>Credenciales totales en SIIRFE disponibles para entrega</v>
      </c>
      <c r="I23" s="45">
        <v>1960</v>
      </c>
      <c r="J23" s="45">
        <v>1514</v>
      </c>
      <c r="K23" s="45">
        <v>1514</v>
      </c>
      <c r="L23" s="45">
        <v>1514</v>
      </c>
      <c r="M23" s="45">
        <v>1378</v>
      </c>
      <c r="N23" s="45">
        <v>1544</v>
      </c>
      <c r="O23" s="45">
        <v>1651</v>
      </c>
      <c r="P23" s="45">
        <v>1734</v>
      </c>
      <c r="Q23" s="45">
        <v>1494</v>
      </c>
      <c r="R23" s="45">
        <v>1709</v>
      </c>
      <c r="S23" s="45">
        <v>1677</v>
      </c>
      <c r="T23" s="45">
        <v>1761</v>
      </c>
      <c r="U23" s="45">
        <v>1708</v>
      </c>
      <c r="V23" s="45">
        <v>1041</v>
      </c>
      <c r="W23" s="45">
        <v>1097</v>
      </c>
      <c r="X23" s="45">
        <v>1942</v>
      </c>
      <c r="Y23" s="45">
        <v>1898</v>
      </c>
      <c r="Z23" s="45">
        <v>1726</v>
      </c>
      <c r="AA23" s="45">
        <v>1500</v>
      </c>
      <c r="AB23" s="45">
        <v>2370</v>
      </c>
      <c r="AC23" s="45">
        <v>2299</v>
      </c>
      <c r="AD23" s="45">
        <v>1894</v>
      </c>
      <c r="AE23" s="45">
        <v>1684</v>
      </c>
      <c r="AF23" s="45">
        <v>1821</v>
      </c>
      <c r="AG23" s="45">
        <v>1884</v>
      </c>
      <c r="AH23" s="45">
        <v>1900</v>
      </c>
      <c r="AI23" s="45">
        <v>1811</v>
      </c>
      <c r="AJ23" s="45">
        <v>2011</v>
      </c>
      <c r="AK23" s="45">
        <v>1949</v>
      </c>
      <c r="AL23" s="45">
        <v>1244</v>
      </c>
      <c r="AM23" s="45">
        <v>803</v>
      </c>
      <c r="AN23" s="45">
        <v>696</v>
      </c>
      <c r="AO23" s="45">
        <v>1016</v>
      </c>
      <c r="AP23" s="45">
        <v>1462</v>
      </c>
      <c r="AQ23" s="45">
        <v>1094</v>
      </c>
      <c r="AR23" s="45">
        <v>1094</v>
      </c>
      <c r="AS23" s="45">
        <v>997</v>
      </c>
      <c r="AT23" s="45">
        <v>998</v>
      </c>
      <c r="AU23" s="45">
        <v>1095</v>
      </c>
      <c r="AV23" s="106"/>
    </row>
    <row r="24" spans="1:60" s="4" customFormat="1" ht="7.5" customHeight="1" thickTop="1" thickBot="1" x14ac:dyDescent="0.3">
      <c r="A24" s="117"/>
      <c r="B24" s="117"/>
      <c r="C24" s="117"/>
      <c r="D24" s="117"/>
      <c r="E24" s="117"/>
      <c r="F24" s="117"/>
      <c r="G24" s="117"/>
      <c r="H24" s="117"/>
      <c r="I24" s="117"/>
      <c r="J24" s="117"/>
      <c r="K24" s="117"/>
      <c r="L24" s="117"/>
      <c r="M24" s="117"/>
      <c r="N24" s="117"/>
      <c r="O24" s="117"/>
      <c r="P24" s="117"/>
      <c r="Q24" s="117"/>
      <c r="R24" s="117"/>
      <c r="S24" s="117"/>
      <c r="T24" s="117"/>
      <c r="U24" s="117"/>
      <c r="V24" s="117"/>
      <c r="W24" s="117"/>
      <c r="X24" s="117"/>
      <c r="Y24" s="117"/>
      <c r="Z24" s="117"/>
      <c r="AA24" s="117"/>
      <c r="AB24" s="117"/>
      <c r="AC24" s="117"/>
      <c r="AD24" s="117"/>
      <c r="AE24" s="117"/>
      <c r="AF24" s="117"/>
      <c r="AG24" s="117"/>
      <c r="AH24" s="117"/>
      <c r="AI24" s="117"/>
      <c r="AJ24" s="117"/>
      <c r="AK24" s="117"/>
      <c r="AL24" s="117"/>
      <c r="AM24" s="117"/>
      <c r="AN24" s="117"/>
      <c r="AO24" s="117"/>
      <c r="AP24" s="117"/>
      <c r="AQ24" s="117"/>
      <c r="AR24" s="117"/>
      <c r="AS24" s="117"/>
      <c r="AT24" s="117"/>
      <c r="AU24" s="117"/>
      <c r="AV24" s="117"/>
    </row>
    <row r="25" spans="1:60" ht="50.1" customHeight="1" thickTop="1" thickBot="1" x14ac:dyDescent="0.3">
      <c r="A25" s="117">
        <f>'PANEL DE CONTROL DISTRITAL'!A24</f>
        <v>6</v>
      </c>
      <c r="B25" s="118" t="str">
        <f>'PANEL DE CONTROL DISTRITAL'!B24</f>
        <v>ENTREGA</v>
      </c>
      <c r="C25" s="113" t="str">
        <f>'PANEL DE CONTROL DISTRITAL'!C24</f>
        <v>Operador de Equipo Tecnológico</v>
      </c>
      <c r="D25" s="114" t="str">
        <f>'PANEL DE CONTROL DISTRITAL'!D24</f>
        <v xml:space="preserve">Efectividad de entrega de CPV en MAC = </v>
      </c>
      <c r="E25" s="113" t="str">
        <f>'PANEL DE CONTROL DISTRITAL'!E24</f>
        <v>(Total de credenciales entregadas / Total de credenciales solicitadas) x 100</v>
      </c>
      <c r="F25" s="115" t="str">
        <f>'PANEL DE CONTROL DISTRITAL'!F24</f>
        <v>Semanal (remesa)</v>
      </c>
      <c r="G25" s="116">
        <f>'PANEL DE CONTROL DISTRITAL'!G24</f>
        <v>0.9</v>
      </c>
      <c r="H25" s="27" t="str">
        <f>'PANEL DE CONTROL DISTRITAL'!H24</f>
        <v xml:space="preserve">Total de credenciales entregadas </v>
      </c>
      <c r="I25" s="25">
        <v>259</v>
      </c>
      <c r="J25" s="25">
        <v>1018</v>
      </c>
      <c r="K25" s="25">
        <v>0</v>
      </c>
      <c r="L25" s="25">
        <v>0</v>
      </c>
      <c r="M25" s="25">
        <v>631</v>
      </c>
      <c r="N25" s="25">
        <v>813</v>
      </c>
      <c r="O25" s="25">
        <v>981</v>
      </c>
      <c r="P25" s="25">
        <v>978</v>
      </c>
      <c r="Q25" s="25">
        <v>902</v>
      </c>
      <c r="R25" s="25">
        <v>807</v>
      </c>
      <c r="S25" s="25">
        <v>896</v>
      </c>
      <c r="T25" s="25">
        <v>875</v>
      </c>
      <c r="U25" s="25">
        <v>914</v>
      </c>
      <c r="V25" s="25">
        <v>827</v>
      </c>
      <c r="W25" s="25">
        <v>414</v>
      </c>
      <c r="X25" s="25">
        <v>1072</v>
      </c>
      <c r="Y25" s="25">
        <v>1021</v>
      </c>
      <c r="Z25" s="25">
        <v>674</v>
      </c>
      <c r="AA25" s="25">
        <v>864</v>
      </c>
      <c r="AB25" s="25">
        <v>430</v>
      </c>
      <c r="AC25" s="25">
        <v>994</v>
      </c>
      <c r="AD25" s="25">
        <v>942</v>
      </c>
      <c r="AE25" s="25">
        <v>1019</v>
      </c>
      <c r="AF25" s="25">
        <v>761</v>
      </c>
      <c r="AG25" s="25">
        <v>887</v>
      </c>
      <c r="AH25" s="25">
        <v>939</v>
      </c>
      <c r="AI25" s="25">
        <v>905</v>
      </c>
      <c r="AJ25" s="25">
        <v>1003</v>
      </c>
      <c r="AK25" s="25">
        <v>972</v>
      </c>
      <c r="AL25" s="25">
        <v>904</v>
      </c>
      <c r="AM25" s="25">
        <v>441</v>
      </c>
      <c r="AN25" s="25">
        <v>107</v>
      </c>
      <c r="AO25" s="25">
        <v>730</v>
      </c>
      <c r="AP25" s="25">
        <v>1194</v>
      </c>
      <c r="AQ25" s="25">
        <v>410</v>
      </c>
      <c r="AR25" s="25">
        <v>0</v>
      </c>
      <c r="AS25" s="25">
        <v>97</v>
      </c>
      <c r="AT25" s="25">
        <v>0</v>
      </c>
      <c r="AU25" s="25">
        <v>200</v>
      </c>
      <c r="AV25" s="106">
        <f>IFERROR(SUM(I25:AU25)/SUM(I26:AU26),0)</f>
        <v>0.99257809615242598</v>
      </c>
    </row>
    <row r="26" spans="1:60" ht="50.1" customHeight="1" thickTop="1" thickBot="1" x14ac:dyDescent="0.3">
      <c r="A26" s="117"/>
      <c r="B26" s="118"/>
      <c r="C26" s="113"/>
      <c r="D26" s="114"/>
      <c r="E26" s="113"/>
      <c r="F26" s="115"/>
      <c r="G26" s="116"/>
      <c r="H26" s="27" t="str">
        <f>'PANEL DE CONTROL DISTRITAL'!H25</f>
        <v xml:space="preserve"> Total de credenciales solicitadas</v>
      </c>
      <c r="I26" s="45">
        <v>265</v>
      </c>
      <c r="J26" s="45">
        <v>1022</v>
      </c>
      <c r="K26" s="45">
        <v>0</v>
      </c>
      <c r="L26" s="45">
        <v>0</v>
      </c>
      <c r="M26" s="45">
        <v>635</v>
      </c>
      <c r="N26" s="45">
        <v>817</v>
      </c>
      <c r="O26" s="45">
        <v>985</v>
      </c>
      <c r="P26" s="45">
        <v>980</v>
      </c>
      <c r="Q26" s="45">
        <v>904</v>
      </c>
      <c r="R26" s="45">
        <v>810</v>
      </c>
      <c r="S26" s="45">
        <v>899</v>
      </c>
      <c r="T26" s="45">
        <v>883</v>
      </c>
      <c r="U26" s="45">
        <v>930</v>
      </c>
      <c r="V26" s="45">
        <v>828</v>
      </c>
      <c r="W26" s="45">
        <v>506</v>
      </c>
      <c r="X26" s="45">
        <v>1075</v>
      </c>
      <c r="Y26" s="45">
        <v>1021</v>
      </c>
      <c r="Z26" s="45">
        <v>674</v>
      </c>
      <c r="AA26" s="45">
        <v>867</v>
      </c>
      <c r="AB26" s="45">
        <v>433</v>
      </c>
      <c r="AC26" s="45">
        <v>996</v>
      </c>
      <c r="AD26" s="45">
        <v>945</v>
      </c>
      <c r="AE26" s="45">
        <v>1022</v>
      </c>
      <c r="AF26" s="45">
        <v>762</v>
      </c>
      <c r="AG26" s="45">
        <v>891</v>
      </c>
      <c r="AH26" s="45">
        <v>941</v>
      </c>
      <c r="AI26" s="45">
        <v>910</v>
      </c>
      <c r="AJ26" s="45">
        <v>1005</v>
      </c>
      <c r="AK26" s="45">
        <v>973</v>
      </c>
      <c r="AL26" s="45">
        <v>909</v>
      </c>
      <c r="AM26" s="45">
        <v>443</v>
      </c>
      <c r="AN26" s="45">
        <v>109</v>
      </c>
      <c r="AO26" s="45">
        <v>735</v>
      </c>
      <c r="AP26" s="45">
        <v>1199</v>
      </c>
      <c r="AQ26" s="45">
        <v>411</v>
      </c>
      <c r="AR26" s="45">
        <v>0</v>
      </c>
      <c r="AS26" s="45">
        <v>97</v>
      </c>
      <c r="AT26" s="45">
        <v>0</v>
      </c>
      <c r="AU26" s="45">
        <v>200</v>
      </c>
      <c r="AV26" s="106"/>
    </row>
    <row r="27" spans="1:60" ht="15.75" customHeight="1" thickTop="1" x14ac:dyDescent="0.25">
      <c r="B27" s="1" t="s">
        <v>33</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c r="AV27" s="14"/>
    </row>
    <row r="28" spans="1:60" ht="15.75" customHeight="1" x14ac:dyDescent="0.25">
      <c r="H28" s="59"/>
    </row>
    <row r="29" spans="1:60" ht="15.75" customHeight="1" x14ac:dyDescent="0.25">
      <c r="H29" s="59"/>
      <c r="I29" s="107" t="s">
        <v>32</v>
      </c>
      <c r="J29" s="107"/>
      <c r="K29" s="107"/>
      <c r="L29" s="107"/>
    </row>
    <row r="30" spans="1:60" ht="15.75" customHeight="1" x14ac:dyDescent="0.25">
      <c r="H30" s="59"/>
      <c r="I30" s="28"/>
      <c r="J30" s="29" t="s">
        <v>30</v>
      </c>
      <c r="K30" s="29"/>
      <c r="L30" s="29"/>
    </row>
    <row r="31" spans="1:60" ht="39" customHeight="1" x14ac:dyDescent="0.25">
      <c r="H31" s="59"/>
      <c r="I31" s="30"/>
      <c r="J31" s="29" t="s">
        <v>31</v>
      </c>
      <c r="K31" s="29"/>
      <c r="L31" s="29"/>
    </row>
    <row r="32" spans="1:60" ht="30" customHeight="1" x14ac:dyDescent="0.25">
      <c r="H32" s="59"/>
      <c r="I32" s="31"/>
      <c r="J32" s="29" t="s">
        <v>23</v>
      </c>
      <c r="K32" s="29"/>
      <c r="L32" s="29"/>
    </row>
    <row r="33" spans="2:13" ht="30" customHeight="1" thickBot="1" x14ac:dyDescent="0.3">
      <c r="H33" s="59"/>
      <c r="I33" s="29"/>
      <c r="J33" s="29"/>
      <c r="K33" s="29"/>
      <c r="L33" s="29"/>
    </row>
    <row r="34" spans="2:13" ht="30" customHeight="1" thickTop="1" thickBot="1" x14ac:dyDescent="0.3">
      <c r="B34" s="108" t="s">
        <v>27</v>
      </c>
      <c r="C34" s="108"/>
      <c r="D34" s="108"/>
      <c r="E34" s="108"/>
      <c r="F34" s="108"/>
      <c r="G34" s="108"/>
      <c r="H34" s="108"/>
      <c r="I34" s="108"/>
      <c r="J34" s="108"/>
      <c r="K34" s="108"/>
      <c r="L34" s="108"/>
      <c r="M34" s="109"/>
    </row>
    <row r="35" spans="2:13" ht="30" customHeight="1" thickTop="1" thickBot="1" x14ac:dyDescent="0.3">
      <c r="B35" s="110" t="s">
        <v>28</v>
      </c>
      <c r="C35" s="110"/>
      <c r="D35" s="110"/>
      <c r="E35" s="110"/>
      <c r="F35" s="110"/>
      <c r="G35" s="111"/>
      <c r="H35" s="112" t="s">
        <v>29</v>
      </c>
      <c r="I35" s="110"/>
      <c r="J35" s="110"/>
      <c r="K35" s="110"/>
      <c r="L35" s="110"/>
      <c r="M35" s="111"/>
    </row>
    <row r="36" spans="2:13" ht="30" customHeight="1" thickTop="1" x14ac:dyDescent="0.25">
      <c r="B36" s="100" t="s">
        <v>127</v>
      </c>
      <c r="C36" s="101"/>
      <c r="D36" s="101"/>
      <c r="E36" s="101"/>
      <c r="F36" s="101"/>
      <c r="G36" s="102"/>
      <c r="H36" s="100"/>
      <c r="I36" s="101"/>
      <c r="J36" s="101"/>
      <c r="K36" s="101"/>
      <c r="L36" s="101"/>
      <c r="M36" s="102"/>
    </row>
    <row r="37" spans="2:13" ht="30" customHeight="1" thickBot="1" x14ac:dyDescent="0.3">
      <c r="B37" s="103"/>
      <c r="C37" s="104"/>
      <c r="D37" s="104"/>
      <c r="E37" s="104"/>
      <c r="F37" s="104"/>
      <c r="G37" s="105"/>
      <c r="H37" s="103"/>
      <c r="I37" s="104"/>
      <c r="J37" s="104"/>
      <c r="K37" s="104"/>
      <c r="L37" s="104"/>
      <c r="M37" s="105"/>
    </row>
    <row r="38" spans="2:13" ht="35.1" customHeight="1" thickTop="1" x14ac:dyDescent="0.25"/>
    <row r="39" spans="2:13" ht="8.1" customHeight="1" x14ac:dyDescent="0.25"/>
    <row r="40" spans="2:13" ht="35.1" customHeight="1" x14ac:dyDescent="0.25"/>
    <row r="41" spans="2:13" ht="35.1" customHeight="1" x14ac:dyDescent="0.25"/>
    <row r="42" spans="2:13" ht="8.1" customHeight="1" x14ac:dyDescent="0.25"/>
    <row r="43" spans="2:13" ht="35.1" customHeight="1" x14ac:dyDescent="0.25"/>
    <row r="44" spans="2:13" ht="43.5" customHeight="1" x14ac:dyDescent="0.25"/>
    <row r="45" spans="2:13" ht="8.1" customHeight="1" x14ac:dyDescent="0.25"/>
    <row r="46" spans="2:13" ht="35.1" customHeight="1" x14ac:dyDescent="0.25"/>
    <row r="47" spans="2:13" ht="35.1" customHeight="1" x14ac:dyDescent="0.25"/>
    <row r="48" spans="2:13" ht="39" customHeight="1" x14ac:dyDescent="0.25"/>
  </sheetData>
  <mergeCells count="71">
    <mergeCell ref="F22:F23"/>
    <mergeCell ref="G22:G23"/>
    <mergeCell ref="AV22:AV23"/>
    <mergeCell ref="I29:L29"/>
    <mergeCell ref="B34:M34"/>
    <mergeCell ref="A22:A23"/>
    <mergeCell ref="B22:B23"/>
    <mergeCell ref="C22:C23"/>
    <mergeCell ref="D22:D23"/>
    <mergeCell ref="E22:E23"/>
    <mergeCell ref="F16:F17"/>
    <mergeCell ref="G16:G17"/>
    <mergeCell ref="AV16:AV17"/>
    <mergeCell ref="A18:AV18"/>
    <mergeCell ref="A19:A20"/>
    <mergeCell ref="B19:B20"/>
    <mergeCell ref="C19:C20"/>
    <mergeCell ref="D19:D20"/>
    <mergeCell ref="E19:E20"/>
    <mergeCell ref="F19:F20"/>
    <mergeCell ref="G19:G20"/>
    <mergeCell ref="AV19:AV20"/>
    <mergeCell ref="A16:A17"/>
    <mergeCell ref="B16:B17"/>
    <mergeCell ref="C16:C17"/>
    <mergeCell ref="D16:D17"/>
    <mergeCell ref="E16:E17"/>
    <mergeCell ref="A10:A11"/>
    <mergeCell ref="B10:B11"/>
    <mergeCell ref="C10:C11"/>
    <mergeCell ref="D10:D11"/>
    <mergeCell ref="A15:AV15"/>
    <mergeCell ref="A12:AV12"/>
    <mergeCell ref="A13:A14"/>
    <mergeCell ref="B13:B14"/>
    <mergeCell ref="C13:C14"/>
    <mergeCell ref="D13:D14"/>
    <mergeCell ref="E13:E14"/>
    <mergeCell ref="F13:F14"/>
    <mergeCell ref="G13:G14"/>
    <mergeCell ref="AV13:AV14"/>
    <mergeCell ref="E10:E11"/>
    <mergeCell ref="F10:F11"/>
    <mergeCell ref="G10:G11"/>
    <mergeCell ref="AV10:AV11"/>
    <mergeCell ref="AS2:AV2"/>
    <mergeCell ref="A1:AV1"/>
    <mergeCell ref="F2:G2"/>
    <mergeCell ref="A4:AV4"/>
    <mergeCell ref="A5:AV5"/>
    <mergeCell ref="A6:A9"/>
    <mergeCell ref="B6:H6"/>
    <mergeCell ref="I6:AU6"/>
    <mergeCell ref="AV6:AV9"/>
    <mergeCell ref="B7:D7"/>
    <mergeCell ref="E7:H7"/>
    <mergeCell ref="I7:AU7"/>
    <mergeCell ref="B8:AU8"/>
    <mergeCell ref="B35:G35"/>
    <mergeCell ref="H35:M35"/>
    <mergeCell ref="B36:G37"/>
    <mergeCell ref="H36:M37"/>
    <mergeCell ref="A24:AV24"/>
    <mergeCell ref="A25:A26"/>
    <mergeCell ref="B25:B26"/>
    <mergeCell ref="C25:C26"/>
    <mergeCell ref="D25:D26"/>
    <mergeCell ref="E25:E26"/>
    <mergeCell ref="F25:F26"/>
    <mergeCell ref="G25:G26"/>
    <mergeCell ref="AV25:AV26"/>
  </mergeCells>
  <conditionalFormatting sqref="I21:AU21">
    <cfRule type="colorScale" priority="39">
      <colorScale>
        <cfvo type="min"/>
        <cfvo type="percentile" val="50"/>
        <cfvo type="max"/>
        <color rgb="FFE98BD7"/>
        <color rgb="FFD5007F"/>
        <color rgb="FF950054"/>
      </colorScale>
    </cfRule>
  </conditionalFormatting>
  <conditionalFormatting sqref="AV10">
    <cfRule type="cellIs" dxfId="356" priority="18" operator="greaterThan">
      <formula>95%</formula>
    </cfRule>
    <cfRule type="cellIs" dxfId="355" priority="19" operator="greaterThanOrEqual">
      <formula>90%</formula>
    </cfRule>
    <cfRule type="cellIs" dxfId="354" priority="20" operator="lessThan">
      <formula>89.99%</formula>
    </cfRule>
  </conditionalFormatting>
  <conditionalFormatting sqref="AV13">
    <cfRule type="cellIs" dxfId="353" priority="15" operator="greaterThan">
      <formula>95%</formula>
    </cfRule>
    <cfRule type="cellIs" dxfId="352" priority="16" operator="greaterThanOrEqual">
      <formula>90%</formula>
    </cfRule>
    <cfRule type="cellIs" dxfId="351" priority="17" operator="lessThan">
      <formula>89.99%</formula>
    </cfRule>
  </conditionalFormatting>
  <conditionalFormatting sqref="AV16">
    <cfRule type="cellIs" dxfId="350" priority="12" operator="greaterThan">
      <formula>95%</formula>
    </cfRule>
    <cfRule type="cellIs" dxfId="349" priority="13" operator="greaterThanOrEqual">
      <formula>90%</formula>
    </cfRule>
    <cfRule type="cellIs" dxfId="348" priority="14" operator="lessThan">
      <formula>89.99%</formula>
    </cfRule>
  </conditionalFormatting>
  <conditionalFormatting sqref="AV19">
    <cfRule type="cellIs" dxfId="347" priority="9" operator="greaterThan">
      <formula>95%</formula>
    </cfRule>
    <cfRule type="cellIs" dxfId="346" priority="10" operator="greaterThanOrEqual">
      <formula>90%</formula>
    </cfRule>
    <cfRule type="cellIs" dxfId="345" priority="11" operator="lessThan">
      <formula>89.99%</formula>
    </cfRule>
  </conditionalFormatting>
  <conditionalFormatting sqref="AV25">
    <cfRule type="cellIs" dxfId="344" priority="3" operator="greaterThan">
      <formula>95%</formula>
    </cfRule>
    <cfRule type="cellIs" dxfId="343" priority="4" operator="greaterThanOrEqual">
      <formula>90%</formula>
    </cfRule>
    <cfRule type="cellIs" dxfId="342" priority="5" operator="lessThan">
      <formula>89.99%</formula>
    </cfRule>
  </conditionalFormatting>
  <conditionalFormatting sqref="AV22">
    <cfRule type="cellIs" dxfId="341" priority="1" operator="greaterThanOrEqual">
      <formula>100%</formula>
    </cfRule>
    <cfRule type="cellIs" dxfId="340" priority="2" operator="lessThan">
      <formula>99.99%</formula>
    </cfRule>
  </conditionalFormatting>
  <dataValidations count="1">
    <dataValidation showDropDown="1" showInputMessage="1" showErrorMessage="1" sqref="C21 G19:G23 G10:G11 G16:G17 G13:G14 G25:G26" xr:uid="{16E3BBF9-C7F9-443A-954F-E502B68C3395}"/>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39DCEF-2775-418F-964C-C0E5FB8BCC7B}">
  <sheetPr>
    <tabColor rgb="FFC00000"/>
  </sheetPr>
  <dimension ref="A1:BH48"/>
  <sheetViews>
    <sheetView showGridLines="0" topLeftCell="AB1" zoomScale="81" zoomScaleNormal="81" workbookViewId="0">
      <selection activeCell="AI33" sqref="AI33"/>
    </sheetView>
  </sheetViews>
  <sheetFormatPr baseColWidth="10" defaultColWidth="11.44140625" defaultRowHeight="30" customHeight="1" x14ac:dyDescent="0.25"/>
  <cols>
    <col min="1" max="1" width="10.5546875" style="1" bestFit="1" customWidth="1"/>
    <col min="2" max="2" width="19.109375" style="1" bestFit="1" customWidth="1"/>
    <col min="3" max="3" width="19.109375" style="1" customWidth="1"/>
    <col min="4" max="4" width="14.33203125" style="1" customWidth="1"/>
    <col min="5" max="5" width="21" style="1" customWidth="1"/>
    <col min="6" max="6" width="12.88671875" style="1" customWidth="1"/>
    <col min="7" max="7" width="10.33203125" style="1" bestFit="1" customWidth="1"/>
    <col min="8" max="8" width="14.5546875" style="1" customWidth="1"/>
    <col min="9" max="47" width="10.6640625" style="1" customWidth="1"/>
    <col min="48" max="48" width="22.6640625" style="1" customWidth="1"/>
    <col min="49" max="16384" width="11.44140625" style="1"/>
  </cols>
  <sheetData>
    <row r="1" spans="1:60" ht="40.5" customHeight="1" x14ac:dyDescent="0.25">
      <c r="A1" s="96" t="str">
        <f>'PANEL DE CONTROL DISTRITAL'!A1:Q1</f>
        <v>INSTITUTO NACIONAL ELECTORAL
SISTEMA DE GESTIÓN DE LA CALIDAD
CIUDAD DE MÉXICO</v>
      </c>
      <c r="B1" s="96"/>
      <c r="C1" s="96"/>
      <c r="D1" s="96"/>
      <c r="E1" s="96"/>
      <c r="F1" s="96"/>
      <c r="G1" s="96"/>
      <c r="H1" s="96"/>
      <c r="I1" s="96"/>
      <c r="J1" s="96"/>
      <c r="K1" s="96"/>
      <c r="L1" s="96"/>
      <c r="M1" s="96"/>
      <c r="N1" s="96"/>
      <c r="O1" s="96"/>
      <c r="P1" s="96"/>
      <c r="Q1" s="96"/>
      <c r="R1" s="96"/>
      <c r="S1" s="96"/>
      <c r="T1" s="96"/>
      <c r="U1" s="96"/>
      <c r="V1" s="96"/>
      <c r="W1" s="96"/>
      <c r="X1" s="96"/>
      <c r="Y1" s="96"/>
      <c r="Z1" s="96"/>
      <c r="AA1" s="96"/>
      <c r="AB1" s="96"/>
      <c r="AC1" s="96"/>
      <c r="AD1" s="96"/>
      <c r="AE1" s="96"/>
      <c r="AF1" s="96"/>
      <c r="AG1" s="96"/>
      <c r="AH1" s="96"/>
      <c r="AI1" s="96"/>
      <c r="AJ1" s="96"/>
      <c r="AK1" s="96"/>
      <c r="AL1" s="96"/>
      <c r="AM1" s="96"/>
      <c r="AN1" s="96"/>
      <c r="AO1" s="96"/>
      <c r="AP1" s="96"/>
      <c r="AQ1" s="96"/>
      <c r="AR1" s="96"/>
      <c r="AS1" s="96"/>
      <c r="AT1" s="96"/>
      <c r="AU1" s="96"/>
      <c r="AV1" s="96"/>
    </row>
    <row r="2" spans="1:60" ht="33.75" customHeight="1" x14ac:dyDescent="0.25">
      <c r="A2" s="12"/>
      <c r="B2" s="12"/>
      <c r="C2" s="12"/>
      <c r="D2" s="9" t="s">
        <v>24</v>
      </c>
      <c r="E2" s="9">
        <v>9</v>
      </c>
      <c r="F2" s="98" t="s">
        <v>25</v>
      </c>
      <c r="G2" s="98"/>
      <c r="H2" s="22">
        <v>90951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119" t="str">
        <f>'PANEL DE CONTROL DISTRITAL'!M2</f>
        <v>Fecha de corte 31/08/2023</v>
      </c>
      <c r="AT2" s="119"/>
      <c r="AU2" s="119"/>
      <c r="AV2" s="119"/>
      <c r="AW2" s="17"/>
    </row>
    <row r="3" spans="1:60"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row>
    <row r="4" spans="1:60" ht="30" customHeight="1" thickTop="1" thickBot="1" x14ac:dyDescent="0.3">
      <c r="A4" s="123" t="s">
        <v>26</v>
      </c>
      <c r="B4" s="124"/>
      <c r="C4" s="124"/>
      <c r="D4" s="124"/>
      <c r="E4" s="124"/>
      <c r="F4" s="124"/>
      <c r="G4" s="124"/>
      <c r="H4" s="124"/>
      <c r="I4" s="124"/>
      <c r="J4" s="124"/>
      <c r="K4" s="124"/>
      <c r="L4" s="124"/>
      <c r="M4" s="124"/>
      <c r="N4" s="124"/>
      <c r="O4" s="124"/>
      <c r="P4" s="124"/>
      <c r="Q4" s="124"/>
      <c r="R4" s="124"/>
      <c r="S4" s="124"/>
      <c r="T4" s="124"/>
      <c r="U4" s="124"/>
      <c r="V4" s="124"/>
      <c r="W4" s="124"/>
      <c r="X4" s="124"/>
      <c r="Y4" s="124"/>
      <c r="Z4" s="124"/>
      <c r="AA4" s="124"/>
      <c r="AB4" s="124"/>
      <c r="AC4" s="124"/>
      <c r="AD4" s="124"/>
      <c r="AE4" s="124"/>
      <c r="AF4" s="124"/>
      <c r="AG4" s="124"/>
      <c r="AH4" s="124"/>
      <c r="AI4" s="124"/>
      <c r="AJ4" s="124"/>
      <c r="AK4" s="124"/>
      <c r="AL4" s="124"/>
      <c r="AM4" s="124"/>
      <c r="AN4" s="124"/>
      <c r="AO4" s="124"/>
      <c r="AP4" s="124"/>
      <c r="AQ4" s="124"/>
      <c r="AR4" s="124"/>
      <c r="AS4" s="124"/>
      <c r="AT4" s="124"/>
      <c r="AU4" s="124"/>
      <c r="AV4" s="125"/>
      <c r="AX4" s="20"/>
    </row>
    <row r="5" spans="1:60" ht="5.25" customHeight="1" thickTop="1" thickBot="1" x14ac:dyDescent="0.3">
      <c r="A5" s="126"/>
      <c r="B5" s="127"/>
      <c r="C5" s="127"/>
      <c r="D5" s="127"/>
      <c r="E5" s="127"/>
      <c r="F5" s="127"/>
      <c r="G5" s="127"/>
      <c r="H5" s="127"/>
      <c r="I5" s="127"/>
      <c r="J5" s="127"/>
      <c r="K5" s="127"/>
      <c r="L5" s="127"/>
      <c r="M5" s="127"/>
      <c r="N5" s="127"/>
      <c r="O5" s="127"/>
      <c r="P5" s="127"/>
      <c r="Q5" s="127"/>
      <c r="R5" s="127"/>
      <c r="S5" s="127"/>
      <c r="T5" s="127"/>
      <c r="U5" s="127"/>
      <c r="V5" s="127"/>
      <c r="W5" s="127"/>
      <c r="X5" s="127"/>
      <c r="Y5" s="127"/>
      <c r="Z5" s="127"/>
      <c r="AA5" s="127"/>
      <c r="AB5" s="127"/>
      <c r="AC5" s="127"/>
      <c r="AD5" s="127"/>
      <c r="AE5" s="127"/>
      <c r="AF5" s="127"/>
      <c r="AG5" s="127"/>
      <c r="AH5" s="127"/>
      <c r="AI5" s="127"/>
      <c r="AJ5" s="127"/>
      <c r="AK5" s="127"/>
      <c r="AL5" s="127"/>
      <c r="AM5" s="127"/>
      <c r="AN5" s="127"/>
      <c r="AO5" s="127"/>
      <c r="AP5" s="127"/>
      <c r="AQ5" s="127"/>
      <c r="AR5" s="127"/>
      <c r="AS5" s="127"/>
      <c r="AT5" s="127"/>
      <c r="AU5" s="127"/>
      <c r="AV5" s="128"/>
    </row>
    <row r="6" spans="1:60" ht="18" customHeight="1" thickTop="1" thickBot="1" x14ac:dyDescent="0.3">
      <c r="A6" s="120" t="str">
        <f>'PANEL DE CONTROL DISTRITAL'!A6</f>
        <v>Número</v>
      </c>
      <c r="B6" s="121" t="str">
        <f>'PANEL DE CONTROL DISTRITAL'!B6</f>
        <v xml:space="preserve">PROCESOS SUSTANTIVOS E INDICADORES </v>
      </c>
      <c r="C6" s="121"/>
      <c r="D6" s="121"/>
      <c r="E6" s="121"/>
      <c r="F6" s="121"/>
      <c r="G6" s="121"/>
      <c r="H6" s="121"/>
      <c r="I6" s="129" t="s">
        <v>21</v>
      </c>
      <c r="J6" s="130"/>
      <c r="K6" s="130"/>
      <c r="L6" s="130"/>
      <c r="M6" s="130"/>
      <c r="N6" s="130"/>
      <c r="O6" s="130"/>
      <c r="P6" s="130"/>
      <c r="Q6" s="130"/>
      <c r="R6" s="130"/>
      <c r="S6" s="130"/>
      <c r="T6" s="130"/>
      <c r="U6" s="130"/>
      <c r="V6" s="130"/>
      <c r="W6" s="130"/>
      <c r="X6" s="130"/>
      <c r="Y6" s="130"/>
      <c r="Z6" s="130"/>
      <c r="AA6" s="130"/>
      <c r="AB6" s="130"/>
      <c r="AC6" s="130"/>
      <c r="AD6" s="130"/>
      <c r="AE6" s="130"/>
      <c r="AF6" s="130"/>
      <c r="AG6" s="130"/>
      <c r="AH6" s="130"/>
      <c r="AI6" s="130"/>
      <c r="AJ6" s="130"/>
      <c r="AK6" s="130"/>
      <c r="AL6" s="130"/>
      <c r="AM6" s="130"/>
      <c r="AN6" s="130"/>
      <c r="AO6" s="130"/>
      <c r="AP6" s="130"/>
      <c r="AQ6" s="130"/>
      <c r="AR6" s="130"/>
      <c r="AS6" s="130"/>
      <c r="AT6" s="130"/>
      <c r="AU6" s="130"/>
      <c r="AV6" s="122" t="s">
        <v>7</v>
      </c>
    </row>
    <row r="7" spans="1:60" ht="17.25" customHeight="1" thickTop="1" thickBot="1" x14ac:dyDescent="0.3">
      <c r="A7" s="120"/>
      <c r="B7" s="121" t="str">
        <f>'PANEL DE CONTROL DISTRITAL'!B7</f>
        <v>DESCRIPCIÓN</v>
      </c>
      <c r="C7" s="121"/>
      <c r="D7" s="121"/>
      <c r="E7" s="121" t="str">
        <f>'PANEL DE CONTROL DISTRITAL'!E7</f>
        <v>MEDICIÓN</v>
      </c>
      <c r="F7" s="121"/>
      <c r="G7" s="121"/>
      <c r="H7" s="121"/>
      <c r="I7" s="131" t="str">
        <f>'PANEL DE CONTROL DISTRITAL'!A5</f>
        <v>CAMPAÑA ANUAL PERMANENTE 2022-2023</v>
      </c>
      <c r="J7" s="132"/>
      <c r="K7" s="132"/>
      <c r="L7" s="132"/>
      <c r="M7" s="132"/>
      <c r="N7" s="132"/>
      <c r="O7" s="132"/>
      <c r="P7" s="132"/>
      <c r="Q7" s="132"/>
      <c r="R7" s="132"/>
      <c r="S7" s="132"/>
      <c r="T7" s="132"/>
      <c r="U7" s="132"/>
      <c r="V7" s="132"/>
      <c r="W7" s="132"/>
      <c r="X7" s="132"/>
      <c r="Y7" s="132"/>
      <c r="Z7" s="132"/>
      <c r="AA7" s="132"/>
      <c r="AB7" s="132"/>
      <c r="AC7" s="132"/>
      <c r="AD7" s="132"/>
      <c r="AE7" s="132"/>
      <c r="AF7" s="132"/>
      <c r="AG7" s="132"/>
      <c r="AH7" s="132"/>
      <c r="AI7" s="132"/>
      <c r="AJ7" s="132"/>
      <c r="AK7" s="132"/>
      <c r="AL7" s="132"/>
      <c r="AM7" s="132"/>
      <c r="AN7" s="132"/>
      <c r="AO7" s="132"/>
      <c r="AP7" s="132"/>
      <c r="AQ7" s="132"/>
      <c r="AR7" s="132"/>
      <c r="AS7" s="132"/>
      <c r="AT7" s="132"/>
      <c r="AU7" s="132"/>
      <c r="AV7" s="122"/>
    </row>
    <row r="8" spans="1:60" ht="5.25" customHeight="1" thickTop="1" thickBot="1" x14ac:dyDescent="0.3">
      <c r="A8" s="120"/>
      <c r="B8" s="133"/>
      <c r="C8" s="134"/>
      <c r="D8" s="134"/>
      <c r="E8" s="134"/>
      <c r="F8" s="134"/>
      <c r="G8" s="134"/>
      <c r="H8" s="134"/>
      <c r="I8" s="134"/>
      <c r="J8" s="134"/>
      <c r="K8" s="134"/>
      <c r="L8" s="134"/>
      <c r="M8" s="134"/>
      <c r="N8" s="134"/>
      <c r="O8" s="134"/>
      <c r="P8" s="134"/>
      <c r="Q8" s="134"/>
      <c r="R8" s="134"/>
      <c r="S8" s="134"/>
      <c r="T8" s="134"/>
      <c r="U8" s="134"/>
      <c r="V8" s="134"/>
      <c r="W8" s="134"/>
      <c r="X8" s="134"/>
      <c r="Y8" s="134"/>
      <c r="Z8" s="134"/>
      <c r="AA8" s="134"/>
      <c r="AB8" s="134"/>
      <c r="AC8" s="134"/>
      <c r="AD8" s="134"/>
      <c r="AE8" s="134"/>
      <c r="AF8" s="134"/>
      <c r="AG8" s="134"/>
      <c r="AH8" s="134"/>
      <c r="AI8" s="134"/>
      <c r="AJ8" s="134"/>
      <c r="AK8" s="134"/>
      <c r="AL8" s="134"/>
      <c r="AM8" s="134"/>
      <c r="AN8" s="134"/>
      <c r="AO8" s="134"/>
      <c r="AP8" s="134"/>
      <c r="AQ8" s="134"/>
      <c r="AR8" s="134"/>
      <c r="AS8" s="134"/>
      <c r="AT8" s="134"/>
      <c r="AU8" s="134"/>
      <c r="AV8" s="122"/>
    </row>
    <row r="9" spans="1:60" s="2" customFormat="1" ht="29.25" customHeight="1" thickTop="1" thickBot="1" x14ac:dyDescent="0.3">
      <c r="A9" s="120"/>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'090151'!I9</f>
        <v>2022-53</v>
      </c>
      <c r="J9" s="33" t="str">
        <f>'090151'!J9</f>
        <v>2022-54</v>
      </c>
      <c r="K9" s="33" t="str">
        <f>'090151'!K9</f>
        <v>2022-55</v>
      </c>
      <c r="L9" s="33" t="str">
        <f>'090151'!L9</f>
        <v>2023-01</v>
      </c>
      <c r="M9" s="33" t="str">
        <f>'090151'!M9</f>
        <v>2023-02</v>
      </c>
      <c r="N9" s="33" t="str">
        <f>'090151'!N9</f>
        <v>2023-03</v>
      </c>
      <c r="O9" s="33" t="str">
        <f>'090151'!O9</f>
        <v>2023-04</v>
      </c>
      <c r="P9" s="33" t="str">
        <f>'090151'!P9</f>
        <v>2023-05</v>
      </c>
      <c r="Q9" s="33" t="str">
        <f>'090151'!Q9</f>
        <v>2023-06</v>
      </c>
      <c r="R9" s="33" t="str">
        <f>'090151'!R9</f>
        <v>2023-07</v>
      </c>
      <c r="S9" s="33" t="str">
        <f>'090151'!S9</f>
        <v>2023-08</v>
      </c>
      <c r="T9" s="33" t="str">
        <f>'090151'!T9</f>
        <v>2023-09</v>
      </c>
      <c r="U9" s="33" t="str">
        <f>'090151'!U9</f>
        <v>2023-10</v>
      </c>
      <c r="V9" s="33" t="str">
        <f>'090151'!V9</f>
        <v>2023-11</v>
      </c>
      <c r="W9" s="33" t="str">
        <f>'090151'!W9</f>
        <v>2023-12</v>
      </c>
      <c r="X9" s="33" t="str">
        <f>'090151'!X9</f>
        <v>2023-13</v>
      </c>
      <c r="Y9" s="33" t="str">
        <f>'090151'!Y9</f>
        <v>2023-14</v>
      </c>
      <c r="Z9" s="33" t="str">
        <f>'090151'!Z9</f>
        <v>2023-15</v>
      </c>
      <c r="AA9" s="33" t="str">
        <f>'090151'!AA9</f>
        <v>2023-16</v>
      </c>
      <c r="AB9" s="33" t="str">
        <f>'090151'!AB9</f>
        <v>2023-17</v>
      </c>
      <c r="AC9" s="33" t="str">
        <f>'090151'!AC9</f>
        <v>2023-18</v>
      </c>
      <c r="AD9" s="33" t="str">
        <f>'090151'!AD9</f>
        <v>2023-19</v>
      </c>
      <c r="AE9" s="33" t="str">
        <f>'090151'!AE9</f>
        <v>2023-20</v>
      </c>
      <c r="AF9" s="33" t="str">
        <f>'090151'!AF9</f>
        <v>2023-21</v>
      </c>
      <c r="AG9" s="33" t="str">
        <f>'090151'!AG9</f>
        <v>2023-22</v>
      </c>
      <c r="AH9" s="33" t="str">
        <f>'090151'!AH9</f>
        <v>2023-23</v>
      </c>
      <c r="AI9" s="33" t="str">
        <f>'090151'!AI9</f>
        <v>2023-24</v>
      </c>
      <c r="AJ9" s="33" t="str">
        <f>'090151'!AJ9</f>
        <v>2023-25</v>
      </c>
      <c r="AK9" s="33" t="str">
        <f>'090151'!AK9</f>
        <v>2023-26</v>
      </c>
      <c r="AL9" s="33" t="str">
        <f>'090151'!AL9</f>
        <v>2023-27</v>
      </c>
      <c r="AM9" s="33" t="str">
        <f>'090151'!AM9</f>
        <v>2023-28</v>
      </c>
      <c r="AN9" s="33" t="str">
        <f>'090151'!AN9</f>
        <v>2023-29</v>
      </c>
      <c r="AO9" s="33" t="str">
        <f>'090151'!AO9</f>
        <v>2023-30</v>
      </c>
      <c r="AP9" s="33" t="str">
        <f>'090151'!AP9</f>
        <v>2023-31</v>
      </c>
      <c r="AQ9" s="33" t="str">
        <f>'090151'!AQ9</f>
        <v>2023-32</v>
      </c>
      <c r="AR9" s="33" t="str">
        <f>'090151'!AR9</f>
        <v>2023-33</v>
      </c>
      <c r="AS9" s="33" t="str">
        <f>'090151'!AS9</f>
        <v>2023-34</v>
      </c>
      <c r="AT9" s="33" t="str">
        <f>'090151'!AT9</f>
        <v>2023-35</v>
      </c>
      <c r="AU9" s="33" t="str">
        <f>'090151'!AU9</f>
        <v>2023-36</v>
      </c>
      <c r="AV9" s="122"/>
    </row>
    <row r="10" spans="1:60" s="2" customFormat="1" ht="50.1" customHeight="1" thickTop="1" thickBot="1" x14ac:dyDescent="0.3">
      <c r="A10" s="117">
        <f>'PANEL DE CONTROL DISTRITAL'!A9</f>
        <v>1</v>
      </c>
      <c r="B10" s="118" t="str">
        <f>'PANEL DE CONTROL DISTRITAL'!B9</f>
        <v>ENTREVISTA</v>
      </c>
      <c r="C10" s="113" t="str">
        <f>'PANEL DE CONTROL DISTRITAL'!C9</f>
        <v xml:space="preserve"> Auxiliar de Atención Ciudadana</v>
      </c>
      <c r="D10" s="114" t="str">
        <f>'PANEL DE CONTROL DISTRITAL'!D9</f>
        <v>Efectividad de la entrevista =</v>
      </c>
      <c r="E10" s="113" t="str">
        <f>'PANEL DE CONTROL DISTRITAL'!E9</f>
        <v>(Número de trámites aplicados / (Número de fichas requisitadas - Notificaciones de improcedencia de trámite)) x 100</v>
      </c>
      <c r="F10" s="115" t="str">
        <f>'PANEL DE CONTROL DISTRITAL'!F9</f>
        <v>Semanal (remesa)</v>
      </c>
      <c r="G10" s="116">
        <f>'PANEL DE CONTROL DISTRITAL'!G9</f>
        <v>0.9</v>
      </c>
      <c r="H10" s="27" t="str">
        <f>'PANEL DE CONTROL DISTRITAL'!H9</f>
        <v>Número de trámites aplicados</v>
      </c>
      <c r="I10" s="25">
        <v>175</v>
      </c>
      <c r="J10" s="25">
        <v>877</v>
      </c>
      <c r="K10" s="25">
        <v>0</v>
      </c>
      <c r="L10" s="25">
        <v>0</v>
      </c>
      <c r="M10" s="25">
        <v>678</v>
      </c>
      <c r="N10" s="25">
        <v>940</v>
      </c>
      <c r="O10" s="25">
        <v>1020</v>
      </c>
      <c r="P10" s="25">
        <v>974</v>
      </c>
      <c r="Q10" s="25">
        <v>923</v>
      </c>
      <c r="R10" s="25">
        <v>717</v>
      </c>
      <c r="S10" s="25">
        <v>864</v>
      </c>
      <c r="T10" s="25">
        <v>817</v>
      </c>
      <c r="U10" s="25">
        <v>848</v>
      </c>
      <c r="V10" s="25">
        <v>718</v>
      </c>
      <c r="W10" s="25">
        <v>847</v>
      </c>
      <c r="X10" s="25">
        <v>736</v>
      </c>
      <c r="Y10" s="25">
        <v>869</v>
      </c>
      <c r="Z10" s="25">
        <v>606</v>
      </c>
      <c r="AA10" s="25">
        <v>882</v>
      </c>
      <c r="AB10" s="25">
        <v>854</v>
      </c>
      <c r="AC10" s="25">
        <v>915</v>
      </c>
      <c r="AD10" s="25">
        <v>560</v>
      </c>
      <c r="AE10" s="25">
        <v>717</v>
      </c>
      <c r="AF10" s="25">
        <v>880</v>
      </c>
      <c r="AG10" s="25">
        <v>883</v>
      </c>
      <c r="AH10" s="25">
        <v>906</v>
      </c>
      <c r="AI10" s="25">
        <v>877</v>
      </c>
      <c r="AJ10" s="25">
        <v>880</v>
      </c>
      <c r="AK10" s="25">
        <v>896</v>
      </c>
      <c r="AL10" s="25">
        <v>905</v>
      </c>
      <c r="AM10" s="25">
        <v>738</v>
      </c>
      <c r="AN10" s="25">
        <v>959</v>
      </c>
      <c r="AO10" s="25">
        <v>883</v>
      </c>
      <c r="AP10" s="25">
        <v>908</v>
      </c>
      <c r="AQ10" s="25">
        <v>927</v>
      </c>
      <c r="AR10" s="25">
        <v>957</v>
      </c>
      <c r="AS10" s="25">
        <v>925</v>
      </c>
      <c r="AT10" s="25">
        <v>902</v>
      </c>
      <c r="AU10" s="25">
        <v>750</v>
      </c>
      <c r="AV10" s="106">
        <f>IFERROR(SUM(I10:AU10)/SUM(I11:AU11),0)</f>
        <v>0.97489207719654647</v>
      </c>
    </row>
    <row r="11" spans="1:60" s="2" customFormat="1" ht="50.1" customHeight="1" thickTop="1" thickBot="1" x14ac:dyDescent="0.3">
      <c r="A11" s="117"/>
      <c r="B11" s="118"/>
      <c r="C11" s="113"/>
      <c r="D11" s="114"/>
      <c r="E11" s="113"/>
      <c r="F11" s="115"/>
      <c r="G11" s="116"/>
      <c r="H11" s="27" t="str">
        <f>'PANEL DE CONTROL DISTRITAL'!H10</f>
        <v>Número de fichas requisitadas - Notificaciones de improcedencia de trámite</v>
      </c>
      <c r="I11" s="45">
        <v>175</v>
      </c>
      <c r="J11" s="45">
        <v>901</v>
      </c>
      <c r="K11" s="45">
        <v>0</v>
      </c>
      <c r="L11" s="45">
        <v>0</v>
      </c>
      <c r="M11" s="45">
        <v>709</v>
      </c>
      <c r="N11" s="45">
        <v>968</v>
      </c>
      <c r="O11" s="45">
        <v>1053</v>
      </c>
      <c r="P11" s="45">
        <v>1014</v>
      </c>
      <c r="Q11" s="45">
        <v>955</v>
      </c>
      <c r="R11" s="45">
        <v>736</v>
      </c>
      <c r="S11" s="45">
        <v>887</v>
      </c>
      <c r="T11" s="45">
        <v>847</v>
      </c>
      <c r="U11" s="45">
        <v>875</v>
      </c>
      <c r="V11" s="45">
        <v>738</v>
      </c>
      <c r="W11" s="45">
        <v>875</v>
      </c>
      <c r="X11" s="45">
        <v>752</v>
      </c>
      <c r="Y11" s="45">
        <v>890</v>
      </c>
      <c r="Z11" s="45">
        <v>623</v>
      </c>
      <c r="AA11" s="45">
        <v>905</v>
      </c>
      <c r="AB11" s="45">
        <v>879</v>
      </c>
      <c r="AC11" s="45">
        <v>939</v>
      </c>
      <c r="AD11" s="45">
        <v>570</v>
      </c>
      <c r="AE11" s="45">
        <v>730</v>
      </c>
      <c r="AF11" s="45">
        <v>908</v>
      </c>
      <c r="AG11" s="45">
        <v>905</v>
      </c>
      <c r="AH11" s="45">
        <v>926</v>
      </c>
      <c r="AI11" s="45">
        <v>892</v>
      </c>
      <c r="AJ11" s="45">
        <v>899</v>
      </c>
      <c r="AK11" s="45">
        <v>915</v>
      </c>
      <c r="AL11" s="45">
        <v>918</v>
      </c>
      <c r="AM11" s="45">
        <v>762</v>
      </c>
      <c r="AN11" s="45">
        <v>987</v>
      </c>
      <c r="AO11" s="45">
        <v>903</v>
      </c>
      <c r="AP11" s="45">
        <v>920</v>
      </c>
      <c r="AQ11" s="45">
        <v>944</v>
      </c>
      <c r="AR11" s="45">
        <v>971</v>
      </c>
      <c r="AS11" s="45">
        <v>940</v>
      </c>
      <c r="AT11" s="45">
        <v>921</v>
      </c>
      <c r="AU11" s="45">
        <v>772</v>
      </c>
      <c r="AV11" s="106"/>
    </row>
    <row r="12" spans="1:60" s="47" customFormat="1" ht="8.1" customHeight="1" thickTop="1" thickBot="1" x14ac:dyDescent="0.3">
      <c r="A12" s="117"/>
      <c r="B12" s="117"/>
      <c r="C12" s="117"/>
      <c r="D12" s="117"/>
      <c r="E12" s="117"/>
      <c r="F12" s="117"/>
      <c r="G12" s="117"/>
      <c r="H12" s="117"/>
      <c r="I12" s="117"/>
      <c r="J12" s="117"/>
      <c r="K12" s="117"/>
      <c r="L12" s="117"/>
      <c r="M12" s="117"/>
      <c r="N12" s="117"/>
      <c r="O12" s="117"/>
      <c r="P12" s="117"/>
      <c r="Q12" s="117"/>
      <c r="R12" s="117"/>
      <c r="S12" s="117"/>
      <c r="T12" s="117"/>
      <c r="U12" s="117"/>
      <c r="V12" s="117"/>
      <c r="W12" s="117"/>
      <c r="X12" s="117"/>
      <c r="Y12" s="117"/>
      <c r="Z12" s="117"/>
      <c r="AA12" s="117"/>
      <c r="AB12" s="117"/>
      <c r="AC12" s="117"/>
      <c r="AD12" s="117"/>
      <c r="AE12" s="117"/>
      <c r="AF12" s="117"/>
      <c r="AG12" s="117"/>
      <c r="AH12" s="117"/>
      <c r="AI12" s="117"/>
      <c r="AJ12" s="117"/>
      <c r="AK12" s="117"/>
      <c r="AL12" s="117"/>
      <c r="AM12" s="117"/>
      <c r="AN12" s="117"/>
      <c r="AO12" s="117"/>
      <c r="AP12" s="117"/>
      <c r="AQ12" s="117"/>
      <c r="AR12" s="117"/>
      <c r="AS12" s="117"/>
      <c r="AT12" s="117"/>
      <c r="AU12" s="117"/>
      <c r="AV12" s="117"/>
      <c r="AW12" s="46"/>
      <c r="AX12" s="46"/>
      <c r="AY12" s="46"/>
      <c r="AZ12" s="46"/>
      <c r="BA12" s="46"/>
      <c r="BB12" s="46"/>
      <c r="BC12" s="46"/>
      <c r="BD12" s="46"/>
      <c r="BE12" s="46"/>
      <c r="BF12" s="46"/>
      <c r="BG12" s="46"/>
      <c r="BH12" s="46"/>
    </row>
    <row r="13" spans="1:60" s="3" customFormat="1" ht="50.1" customHeight="1" thickTop="1" thickBot="1" x14ac:dyDescent="0.3">
      <c r="A13" s="117">
        <f>'PANEL DE CONTROL DISTRITAL'!A12</f>
        <v>2</v>
      </c>
      <c r="B13" s="118" t="str">
        <f>'PANEL DE CONTROL DISTRITAL'!B12</f>
        <v>TRÁMITE</v>
      </c>
      <c r="C13" s="113" t="str">
        <f>'PANEL DE CONTROL DISTRITAL'!C12</f>
        <v>Operador de Equipo Tecnológico</v>
      </c>
      <c r="D13" s="114" t="str">
        <f>'PANEL DE CONTROL DISTRITAL'!D12</f>
        <v>Trámites exitosos efectivos=</v>
      </c>
      <c r="E13" s="113" t="str">
        <f>'PANEL DE CONTROL DISTRITAL'!E12</f>
        <v>(Número de trámites exitosos / Número de trámites aplicados) x 100</v>
      </c>
      <c r="F13" s="115" t="str">
        <f>'PANEL DE CONTROL DISTRITAL'!F12</f>
        <v>Semanal (remesa)</v>
      </c>
      <c r="G13" s="116">
        <f>'PANEL DE CONTROL DISTRITAL'!G12</f>
        <v>0.9</v>
      </c>
      <c r="H13" s="27" t="str">
        <f>'PANEL DE CONTROL DISTRITAL'!H12</f>
        <v>Número de trámites exitosos</v>
      </c>
      <c r="I13" s="25">
        <v>174</v>
      </c>
      <c r="J13" s="25">
        <v>876</v>
      </c>
      <c r="K13" s="25">
        <v>0</v>
      </c>
      <c r="L13" s="25">
        <v>0</v>
      </c>
      <c r="M13" s="25">
        <v>675</v>
      </c>
      <c r="N13" s="25">
        <v>940</v>
      </c>
      <c r="O13" s="25">
        <v>1017</v>
      </c>
      <c r="P13" s="25">
        <v>970</v>
      </c>
      <c r="Q13" s="25">
        <v>920</v>
      </c>
      <c r="R13" s="25">
        <v>716</v>
      </c>
      <c r="S13" s="25">
        <v>861</v>
      </c>
      <c r="T13" s="25">
        <v>815</v>
      </c>
      <c r="U13" s="25">
        <v>844</v>
      </c>
      <c r="V13" s="25">
        <v>717</v>
      </c>
      <c r="W13" s="25">
        <v>841</v>
      </c>
      <c r="X13" s="25">
        <v>735</v>
      </c>
      <c r="Y13" s="25">
        <v>869</v>
      </c>
      <c r="Z13" s="25">
        <v>606</v>
      </c>
      <c r="AA13" s="25">
        <v>881</v>
      </c>
      <c r="AB13" s="25">
        <v>854</v>
      </c>
      <c r="AC13" s="25">
        <v>913</v>
      </c>
      <c r="AD13" s="25">
        <v>558</v>
      </c>
      <c r="AE13" s="25">
        <v>713</v>
      </c>
      <c r="AF13" s="25">
        <v>876</v>
      </c>
      <c r="AG13" s="25">
        <v>883</v>
      </c>
      <c r="AH13" s="25">
        <v>905</v>
      </c>
      <c r="AI13" s="25">
        <v>873</v>
      </c>
      <c r="AJ13" s="25">
        <v>879</v>
      </c>
      <c r="AK13" s="25">
        <v>894</v>
      </c>
      <c r="AL13" s="25">
        <v>902</v>
      </c>
      <c r="AM13" s="25">
        <v>737</v>
      </c>
      <c r="AN13" s="25">
        <v>958</v>
      </c>
      <c r="AO13" s="25">
        <v>881</v>
      </c>
      <c r="AP13" s="25">
        <v>906</v>
      </c>
      <c r="AQ13" s="25">
        <v>924</v>
      </c>
      <c r="AR13" s="25">
        <v>951</v>
      </c>
      <c r="AS13" s="25">
        <v>918</v>
      </c>
      <c r="AT13" s="25">
        <v>896</v>
      </c>
      <c r="AU13" s="25">
        <v>750</v>
      </c>
      <c r="AV13" s="106">
        <f>IFERROR(SUM(I13:AU13)/SUM(I14:AU14),0)</f>
        <v>0.99723244228828178</v>
      </c>
    </row>
    <row r="14" spans="1:60" s="3" customFormat="1" ht="50.1" customHeight="1" thickTop="1" thickBot="1" x14ac:dyDescent="0.3">
      <c r="A14" s="117"/>
      <c r="B14" s="118"/>
      <c r="C14" s="113"/>
      <c r="D14" s="114"/>
      <c r="E14" s="113"/>
      <c r="F14" s="115"/>
      <c r="G14" s="116"/>
      <c r="H14" s="27" t="str">
        <f>'PANEL DE CONTROL DISTRITAL'!H13</f>
        <v>Número de trámites aplicados</v>
      </c>
      <c r="I14" s="45">
        <v>175</v>
      </c>
      <c r="J14" s="45">
        <v>877</v>
      </c>
      <c r="K14" s="45">
        <v>0</v>
      </c>
      <c r="L14" s="45">
        <v>0</v>
      </c>
      <c r="M14" s="45">
        <v>678</v>
      </c>
      <c r="N14" s="45">
        <v>940</v>
      </c>
      <c r="O14" s="45">
        <v>1020</v>
      </c>
      <c r="P14" s="45">
        <v>974</v>
      </c>
      <c r="Q14" s="45">
        <v>923</v>
      </c>
      <c r="R14" s="45">
        <v>717</v>
      </c>
      <c r="S14" s="45">
        <v>864</v>
      </c>
      <c r="T14" s="45">
        <v>817</v>
      </c>
      <c r="U14" s="45">
        <v>848</v>
      </c>
      <c r="V14" s="45">
        <v>718</v>
      </c>
      <c r="W14" s="45">
        <v>847</v>
      </c>
      <c r="X14" s="45">
        <v>736</v>
      </c>
      <c r="Y14" s="45">
        <v>869</v>
      </c>
      <c r="Z14" s="45">
        <v>606</v>
      </c>
      <c r="AA14" s="45">
        <v>882</v>
      </c>
      <c r="AB14" s="45">
        <v>854</v>
      </c>
      <c r="AC14" s="45">
        <v>915</v>
      </c>
      <c r="AD14" s="45">
        <v>560</v>
      </c>
      <c r="AE14" s="45">
        <v>717</v>
      </c>
      <c r="AF14" s="45">
        <v>880</v>
      </c>
      <c r="AG14" s="45">
        <v>883</v>
      </c>
      <c r="AH14" s="45">
        <v>906</v>
      </c>
      <c r="AI14" s="45">
        <v>877</v>
      </c>
      <c r="AJ14" s="45">
        <v>880</v>
      </c>
      <c r="AK14" s="45">
        <v>896</v>
      </c>
      <c r="AL14" s="45">
        <v>905</v>
      </c>
      <c r="AM14" s="45">
        <v>738</v>
      </c>
      <c r="AN14" s="45">
        <v>959</v>
      </c>
      <c r="AO14" s="45">
        <v>883</v>
      </c>
      <c r="AP14" s="45">
        <v>908</v>
      </c>
      <c r="AQ14" s="45">
        <v>927</v>
      </c>
      <c r="AR14" s="45">
        <v>957</v>
      </c>
      <c r="AS14" s="45">
        <v>925</v>
      </c>
      <c r="AT14" s="45">
        <v>902</v>
      </c>
      <c r="AU14" s="45">
        <v>750</v>
      </c>
      <c r="AV14" s="106"/>
    </row>
    <row r="15" spans="1:60" s="47" customFormat="1" ht="8.1" customHeight="1" thickTop="1" thickBot="1" x14ac:dyDescent="0.3">
      <c r="A15" s="117"/>
      <c r="B15" s="117"/>
      <c r="C15" s="117"/>
      <c r="D15" s="117"/>
      <c r="E15" s="117"/>
      <c r="F15" s="117"/>
      <c r="G15" s="117"/>
      <c r="H15" s="117"/>
      <c r="I15" s="117"/>
      <c r="J15" s="117"/>
      <c r="K15" s="117"/>
      <c r="L15" s="117"/>
      <c r="M15" s="117"/>
      <c r="N15" s="117"/>
      <c r="O15" s="117"/>
      <c r="P15" s="117"/>
      <c r="Q15" s="117"/>
      <c r="R15" s="117"/>
      <c r="S15" s="117"/>
      <c r="T15" s="117"/>
      <c r="U15" s="117"/>
      <c r="V15" s="117"/>
      <c r="W15" s="117"/>
      <c r="X15" s="117"/>
      <c r="Y15" s="117"/>
      <c r="Z15" s="117"/>
      <c r="AA15" s="117"/>
      <c r="AB15" s="117"/>
      <c r="AC15" s="117"/>
      <c r="AD15" s="117"/>
      <c r="AE15" s="117"/>
      <c r="AF15" s="117"/>
      <c r="AG15" s="117"/>
      <c r="AH15" s="117"/>
      <c r="AI15" s="117"/>
      <c r="AJ15" s="117"/>
      <c r="AK15" s="117"/>
      <c r="AL15" s="117"/>
      <c r="AM15" s="117"/>
      <c r="AN15" s="117"/>
      <c r="AO15" s="117"/>
      <c r="AP15" s="117"/>
      <c r="AQ15" s="117"/>
      <c r="AR15" s="117"/>
      <c r="AS15" s="117"/>
      <c r="AT15" s="117"/>
      <c r="AU15" s="117"/>
      <c r="AV15" s="117"/>
      <c r="AW15" s="46"/>
      <c r="AX15" s="46"/>
      <c r="AY15" s="46"/>
      <c r="AZ15" s="46"/>
      <c r="BA15" s="46"/>
      <c r="BB15" s="46"/>
      <c r="BC15" s="46"/>
      <c r="BD15" s="46"/>
      <c r="BE15" s="46"/>
      <c r="BF15" s="46"/>
      <c r="BG15" s="46"/>
      <c r="BH15" s="46"/>
    </row>
    <row r="16" spans="1:60" s="3" customFormat="1" ht="50.1" customHeight="1" thickTop="1" thickBot="1" x14ac:dyDescent="0.3">
      <c r="A16" s="117">
        <f>'PANEL DE CONTROL DISTRITAL'!A15</f>
        <v>3</v>
      </c>
      <c r="B16" s="118" t="str">
        <f>'PANEL DE CONTROL DISTRITAL'!B15</f>
        <v>TRANSFERENCIA</v>
      </c>
      <c r="C16" s="113" t="str">
        <f>'PANEL DE CONTROL DISTRITAL'!C15</f>
        <v>Responsable de Módulo</v>
      </c>
      <c r="D16" s="114" t="str">
        <f>'PANEL DE CONTROL DISTRITAL'!D15</f>
        <v xml:space="preserve">Transacciones exitosas = </v>
      </c>
      <c r="E16" s="113" t="str">
        <f>'PANEL DE CONTROL DISTRITAL'!E15</f>
        <v>(Número de Archivos de Transacción aceptados /Total de Archivos de Transacción procesados) x100</v>
      </c>
      <c r="F16" s="115" t="str">
        <f>'PANEL DE CONTROL DISTRITAL'!F15</f>
        <v>Semanal (remesa)</v>
      </c>
      <c r="G16" s="116">
        <f>'PANEL DE CONTROL DISTRITAL'!G15</f>
        <v>0.9</v>
      </c>
      <c r="H16" s="27" t="str">
        <f>'PANEL DE CONTROL DISTRITAL'!H15</f>
        <v>Número de Archivos de Transacción aceptados</v>
      </c>
      <c r="I16" s="25">
        <v>175</v>
      </c>
      <c r="J16" s="25">
        <v>877</v>
      </c>
      <c r="K16" s="25">
        <v>0</v>
      </c>
      <c r="L16" s="25">
        <v>0</v>
      </c>
      <c r="M16" s="25">
        <v>678</v>
      </c>
      <c r="N16" s="25">
        <v>940</v>
      </c>
      <c r="O16" s="25">
        <v>1020</v>
      </c>
      <c r="P16" s="25">
        <v>974</v>
      </c>
      <c r="Q16" s="25">
        <v>923</v>
      </c>
      <c r="R16" s="25">
        <v>717</v>
      </c>
      <c r="S16" s="25">
        <v>864</v>
      </c>
      <c r="T16" s="25">
        <v>817</v>
      </c>
      <c r="U16" s="25">
        <v>848</v>
      </c>
      <c r="V16" s="25">
        <v>718</v>
      </c>
      <c r="W16" s="25">
        <v>847</v>
      </c>
      <c r="X16" s="25">
        <v>736</v>
      </c>
      <c r="Y16" s="25">
        <v>869</v>
      </c>
      <c r="Z16" s="25">
        <v>606</v>
      </c>
      <c r="AA16" s="25">
        <v>882</v>
      </c>
      <c r="AB16" s="25">
        <v>854</v>
      </c>
      <c r="AC16" s="25">
        <v>915</v>
      </c>
      <c r="AD16" s="25">
        <v>560</v>
      </c>
      <c r="AE16" s="25">
        <v>717</v>
      </c>
      <c r="AF16" s="25">
        <v>880</v>
      </c>
      <c r="AG16" s="25">
        <v>883</v>
      </c>
      <c r="AH16" s="25">
        <v>906</v>
      </c>
      <c r="AI16" s="25">
        <v>877</v>
      </c>
      <c r="AJ16" s="25">
        <v>880</v>
      </c>
      <c r="AK16" s="25">
        <v>896</v>
      </c>
      <c r="AL16" s="25">
        <v>905</v>
      </c>
      <c r="AM16" s="25">
        <v>738</v>
      </c>
      <c r="AN16" s="25">
        <v>959</v>
      </c>
      <c r="AO16" s="25">
        <v>883</v>
      </c>
      <c r="AP16" s="25">
        <v>908</v>
      </c>
      <c r="AQ16" s="25">
        <v>927</v>
      </c>
      <c r="AR16" s="25">
        <v>957</v>
      </c>
      <c r="AS16" s="25">
        <v>925</v>
      </c>
      <c r="AT16" s="25">
        <v>902</v>
      </c>
      <c r="AU16" s="25">
        <v>750</v>
      </c>
      <c r="AV16" s="106">
        <f>IFERROR(SUM(I16:AU16)/SUM(I17:AU17),0)</f>
        <v>1</v>
      </c>
    </row>
    <row r="17" spans="1:60" s="3" customFormat="1" ht="50.1" customHeight="1" thickTop="1" thickBot="1" x14ac:dyDescent="0.3">
      <c r="A17" s="117"/>
      <c r="B17" s="118"/>
      <c r="C17" s="113"/>
      <c r="D17" s="114"/>
      <c r="E17" s="113"/>
      <c r="F17" s="115"/>
      <c r="G17" s="116"/>
      <c r="H17" s="27" t="str">
        <f>'PANEL DE CONTROL DISTRITAL'!H16</f>
        <v>Total de Archivos de Transacción procesados</v>
      </c>
      <c r="I17" s="45">
        <v>175</v>
      </c>
      <c r="J17" s="45">
        <v>877</v>
      </c>
      <c r="K17" s="45">
        <v>0</v>
      </c>
      <c r="L17" s="45">
        <v>0</v>
      </c>
      <c r="M17" s="45">
        <v>678</v>
      </c>
      <c r="N17" s="45">
        <v>940</v>
      </c>
      <c r="O17" s="45">
        <v>1020</v>
      </c>
      <c r="P17" s="45">
        <v>974</v>
      </c>
      <c r="Q17" s="45">
        <v>923</v>
      </c>
      <c r="R17" s="45">
        <v>717</v>
      </c>
      <c r="S17" s="45">
        <v>864</v>
      </c>
      <c r="T17" s="45">
        <v>817</v>
      </c>
      <c r="U17" s="45">
        <v>848</v>
      </c>
      <c r="V17" s="45">
        <v>718</v>
      </c>
      <c r="W17" s="45">
        <v>847</v>
      </c>
      <c r="X17" s="45">
        <v>736</v>
      </c>
      <c r="Y17" s="45">
        <v>869</v>
      </c>
      <c r="Z17" s="45">
        <v>606</v>
      </c>
      <c r="AA17" s="45">
        <v>882</v>
      </c>
      <c r="AB17" s="45">
        <v>854</v>
      </c>
      <c r="AC17" s="45">
        <v>915</v>
      </c>
      <c r="AD17" s="45">
        <v>560</v>
      </c>
      <c r="AE17" s="45">
        <v>717</v>
      </c>
      <c r="AF17" s="45">
        <v>880</v>
      </c>
      <c r="AG17" s="45">
        <v>883</v>
      </c>
      <c r="AH17" s="45">
        <v>906</v>
      </c>
      <c r="AI17" s="45">
        <v>877</v>
      </c>
      <c r="AJ17" s="45">
        <v>880</v>
      </c>
      <c r="AK17" s="45">
        <v>896</v>
      </c>
      <c r="AL17" s="45">
        <v>905</v>
      </c>
      <c r="AM17" s="45">
        <v>738</v>
      </c>
      <c r="AN17" s="45">
        <v>959</v>
      </c>
      <c r="AO17" s="45">
        <v>883</v>
      </c>
      <c r="AP17" s="45">
        <v>908</v>
      </c>
      <c r="AQ17" s="45">
        <v>927</v>
      </c>
      <c r="AR17" s="45">
        <v>957</v>
      </c>
      <c r="AS17" s="45">
        <v>925</v>
      </c>
      <c r="AT17" s="45">
        <v>902</v>
      </c>
      <c r="AU17" s="45">
        <v>750</v>
      </c>
      <c r="AV17" s="106"/>
    </row>
    <row r="18" spans="1:60" s="47" customFormat="1" ht="8.1" customHeight="1" thickTop="1" thickBot="1" x14ac:dyDescent="0.3">
      <c r="A18" s="117"/>
      <c r="B18" s="117"/>
      <c r="C18" s="117"/>
      <c r="D18" s="117"/>
      <c r="E18" s="117"/>
      <c r="F18" s="117"/>
      <c r="G18" s="117"/>
      <c r="H18" s="117"/>
      <c r="I18" s="117"/>
      <c r="J18" s="117"/>
      <c r="K18" s="117"/>
      <c r="L18" s="117"/>
      <c r="M18" s="117"/>
      <c r="N18" s="117"/>
      <c r="O18" s="117"/>
      <c r="P18" s="117"/>
      <c r="Q18" s="117"/>
      <c r="R18" s="117"/>
      <c r="S18" s="117"/>
      <c r="T18" s="117"/>
      <c r="U18" s="117"/>
      <c r="V18" s="117"/>
      <c r="W18" s="117"/>
      <c r="X18" s="117"/>
      <c r="Y18" s="117"/>
      <c r="Z18" s="117"/>
      <c r="AA18" s="117"/>
      <c r="AB18" s="117"/>
      <c r="AC18" s="117"/>
      <c r="AD18" s="117"/>
      <c r="AE18" s="117"/>
      <c r="AF18" s="117"/>
      <c r="AG18" s="117"/>
      <c r="AH18" s="117"/>
      <c r="AI18" s="117"/>
      <c r="AJ18" s="117"/>
      <c r="AK18" s="117"/>
      <c r="AL18" s="117"/>
      <c r="AM18" s="117"/>
      <c r="AN18" s="117"/>
      <c r="AO18" s="117"/>
      <c r="AP18" s="117"/>
      <c r="AQ18" s="117"/>
      <c r="AR18" s="117"/>
      <c r="AS18" s="117"/>
      <c r="AT18" s="117"/>
      <c r="AU18" s="117"/>
      <c r="AV18" s="117"/>
      <c r="AW18" s="46"/>
      <c r="AX18" s="46"/>
      <c r="AY18" s="46"/>
      <c r="AZ18" s="46"/>
      <c r="BA18" s="46"/>
      <c r="BB18" s="46"/>
      <c r="BC18" s="46"/>
      <c r="BD18" s="46"/>
      <c r="BE18" s="46"/>
      <c r="BF18" s="46"/>
      <c r="BG18" s="46"/>
      <c r="BH18" s="46"/>
    </row>
    <row r="19" spans="1:60" s="3" customFormat="1" ht="50.1" customHeight="1" thickTop="1" thickBot="1" x14ac:dyDescent="0.3">
      <c r="A19" s="117">
        <f>'PANEL DE CONTROL DISTRITAL'!A18</f>
        <v>4</v>
      </c>
      <c r="B19" s="118" t="str">
        <f>'PANEL DE CONTROL DISTRITAL'!B18</f>
        <v>CONCILIACIÓN</v>
      </c>
      <c r="C19" s="113" t="str">
        <f>'PANEL DE CONTROL DISTRITAL'!C18</f>
        <v>Responsable de Módulo</v>
      </c>
      <c r="D19" s="114" t="str">
        <f>'PANEL DE CONTROL DISTRITAL'!D18</f>
        <v xml:space="preserve">Credenciales disponibles para entrega = </v>
      </c>
      <c r="E19" s="113" t="str">
        <f>'PANEL DE CONTROL DISTRITAL'!E18</f>
        <v>((Credenciales recibidas - Credenciales inconsistentes) / Credenciales recibidas) x 100</v>
      </c>
      <c r="F19" s="115" t="str">
        <f>'PANEL DE CONTROL DISTRITAL'!F18</f>
        <v>Semanal (remesa)</v>
      </c>
      <c r="G19" s="116">
        <f>'PANEL DE CONTROL DISTRITAL'!G18</f>
        <v>0.9</v>
      </c>
      <c r="H19" s="27" t="str">
        <f>'PANEL DE CONTROL DISTRITAL'!H18</f>
        <v xml:space="preserve">Credenciales Recibidas - Credenciales inconsistentes </v>
      </c>
      <c r="I19" s="25">
        <v>336</v>
      </c>
      <c r="J19" s="25">
        <v>742</v>
      </c>
      <c r="K19" s="25">
        <v>0</v>
      </c>
      <c r="L19" s="25">
        <v>0</v>
      </c>
      <c r="M19" s="25">
        <v>389</v>
      </c>
      <c r="N19" s="25">
        <v>928</v>
      </c>
      <c r="O19" s="25">
        <v>1079</v>
      </c>
      <c r="P19" s="25">
        <v>1156</v>
      </c>
      <c r="Q19" s="25">
        <v>761</v>
      </c>
      <c r="R19" s="25">
        <v>931</v>
      </c>
      <c r="S19" s="25">
        <v>878</v>
      </c>
      <c r="T19" s="25">
        <v>827</v>
      </c>
      <c r="U19" s="25">
        <v>838</v>
      </c>
      <c r="V19" s="25">
        <v>185</v>
      </c>
      <c r="W19" s="25">
        <v>410</v>
      </c>
      <c r="X19" s="25">
        <v>1613</v>
      </c>
      <c r="Y19" s="25">
        <v>952</v>
      </c>
      <c r="Z19" s="25">
        <v>490</v>
      </c>
      <c r="AA19" s="25">
        <v>669</v>
      </c>
      <c r="AB19" s="25">
        <v>1153</v>
      </c>
      <c r="AC19" s="25">
        <v>896</v>
      </c>
      <c r="AD19" s="25">
        <v>576</v>
      </c>
      <c r="AE19" s="25">
        <v>786</v>
      </c>
      <c r="AF19" s="25">
        <v>850</v>
      </c>
      <c r="AG19" s="25">
        <v>906</v>
      </c>
      <c r="AH19" s="25">
        <v>883</v>
      </c>
      <c r="AI19" s="25">
        <v>658</v>
      </c>
      <c r="AJ19" s="25">
        <v>1116</v>
      </c>
      <c r="AK19" s="25">
        <v>885</v>
      </c>
      <c r="AL19" s="25">
        <v>176</v>
      </c>
      <c r="AM19" s="25">
        <v>0</v>
      </c>
      <c r="AN19" s="25">
        <v>0</v>
      </c>
      <c r="AO19" s="25">
        <v>1100</v>
      </c>
      <c r="AP19" s="25">
        <v>2676</v>
      </c>
      <c r="AQ19" s="25">
        <v>1280</v>
      </c>
      <c r="AR19" s="25">
        <v>933</v>
      </c>
      <c r="AS19" s="25">
        <v>992</v>
      </c>
      <c r="AT19" s="25">
        <v>899</v>
      </c>
      <c r="AU19" s="25">
        <v>750</v>
      </c>
      <c r="AV19" s="106">
        <f>IFERROR(SUM(I19:AU19)/SUM(I20:AU20),0)</f>
        <v>1</v>
      </c>
    </row>
    <row r="20" spans="1:60" s="3" customFormat="1" ht="50.1" customHeight="1" thickTop="1" thickBot="1" x14ac:dyDescent="0.3">
      <c r="A20" s="117"/>
      <c r="B20" s="118"/>
      <c r="C20" s="113"/>
      <c r="D20" s="114"/>
      <c r="E20" s="113"/>
      <c r="F20" s="115"/>
      <c r="G20" s="116"/>
      <c r="H20" s="27" t="str">
        <f>'PANEL DE CONTROL DISTRITAL'!H19</f>
        <v>Credenciales recibidas</v>
      </c>
      <c r="I20" s="45">
        <v>336</v>
      </c>
      <c r="J20" s="45">
        <v>742</v>
      </c>
      <c r="K20" s="45">
        <v>0</v>
      </c>
      <c r="L20" s="45">
        <v>0</v>
      </c>
      <c r="M20" s="45">
        <v>389</v>
      </c>
      <c r="N20" s="45">
        <v>928</v>
      </c>
      <c r="O20" s="45">
        <v>1079</v>
      </c>
      <c r="P20" s="45">
        <v>1156</v>
      </c>
      <c r="Q20" s="45">
        <v>761</v>
      </c>
      <c r="R20" s="45">
        <v>931</v>
      </c>
      <c r="S20" s="45">
        <v>878</v>
      </c>
      <c r="T20" s="45">
        <v>827</v>
      </c>
      <c r="U20" s="45">
        <v>838</v>
      </c>
      <c r="V20" s="45">
        <v>185</v>
      </c>
      <c r="W20" s="45">
        <v>410</v>
      </c>
      <c r="X20" s="45">
        <v>1613</v>
      </c>
      <c r="Y20" s="45">
        <v>952</v>
      </c>
      <c r="Z20" s="45">
        <v>490</v>
      </c>
      <c r="AA20" s="45">
        <v>669</v>
      </c>
      <c r="AB20" s="45">
        <v>1153</v>
      </c>
      <c r="AC20" s="45">
        <v>896</v>
      </c>
      <c r="AD20" s="45">
        <v>576</v>
      </c>
      <c r="AE20" s="45">
        <v>786</v>
      </c>
      <c r="AF20" s="45">
        <v>850</v>
      </c>
      <c r="AG20" s="45">
        <v>906</v>
      </c>
      <c r="AH20" s="45">
        <v>883</v>
      </c>
      <c r="AI20" s="45">
        <v>658</v>
      </c>
      <c r="AJ20" s="45">
        <v>1116</v>
      </c>
      <c r="AK20" s="45">
        <v>885</v>
      </c>
      <c r="AL20" s="45">
        <v>176</v>
      </c>
      <c r="AM20" s="45">
        <v>0</v>
      </c>
      <c r="AN20" s="45">
        <v>0</v>
      </c>
      <c r="AO20" s="45">
        <v>1100</v>
      </c>
      <c r="AP20" s="45">
        <v>2676</v>
      </c>
      <c r="AQ20" s="45">
        <v>1280</v>
      </c>
      <c r="AR20" s="45">
        <v>933</v>
      </c>
      <c r="AS20" s="45">
        <v>992</v>
      </c>
      <c r="AT20" s="45">
        <v>899</v>
      </c>
      <c r="AU20" s="45">
        <v>750</v>
      </c>
      <c r="AV20" s="106"/>
    </row>
    <row r="21" spans="1:60" s="47" customFormat="1" ht="8.1" customHeight="1" thickTop="1" thickBot="1" x14ac:dyDescent="0.3">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5"/>
      <c r="AT21" s="55"/>
      <c r="AU21" s="55"/>
      <c r="AV21" s="56"/>
      <c r="AW21" s="46"/>
      <c r="AX21" s="46"/>
      <c r="AY21" s="46"/>
      <c r="AZ21" s="46"/>
      <c r="BA21" s="46"/>
      <c r="BB21" s="46"/>
      <c r="BC21" s="46"/>
      <c r="BD21" s="46"/>
      <c r="BE21" s="46"/>
      <c r="BF21" s="46"/>
      <c r="BG21" s="46"/>
      <c r="BH21" s="46"/>
    </row>
    <row r="22" spans="1:60" s="3" customFormat="1" ht="50.1" customHeight="1" thickTop="1" thickBot="1" x14ac:dyDescent="0.3">
      <c r="A22" s="117">
        <f>'PANEL DE CONTROL DISTRITAL'!A21</f>
        <v>5</v>
      </c>
      <c r="B22" s="118" t="str">
        <f>'PANEL DE CONTROL DISTRITAL'!B21</f>
        <v>CONCILIACIÓN</v>
      </c>
      <c r="C22" s="113" t="str">
        <f>'PANEL DE CONTROL DISTRITAL'!C21</f>
        <v>Responsable de Módulo</v>
      </c>
      <c r="D22" s="114" t="str">
        <f>'PANEL DE CONTROL DISTRITAL'!D21</f>
        <v xml:space="preserve">Credenciales disponibles para entrega = </v>
      </c>
      <c r="E22" s="113" t="str">
        <f>'PANEL DE CONTROL DISTRITAL'!E21</f>
        <v>(Credenciales en resguardo / Credenciales totales en SIIRFE disponibles para entrega) x 100</v>
      </c>
      <c r="F22" s="115" t="str">
        <f>'PANEL DE CONTROL DISTRITAL'!F21</f>
        <v>Semanal (remesa)</v>
      </c>
      <c r="G22" s="116">
        <f>'PANEL DE CONTROL DISTRITAL'!G21</f>
        <v>1</v>
      </c>
      <c r="H22" s="27" t="str">
        <f>'PANEL DE CONTROL DISTRITAL'!H21</f>
        <v>Credenciales en resguardo</v>
      </c>
      <c r="I22" s="25">
        <v>1478</v>
      </c>
      <c r="J22" s="25">
        <v>1399</v>
      </c>
      <c r="K22" s="25">
        <v>1399</v>
      </c>
      <c r="L22" s="25">
        <v>1399</v>
      </c>
      <c r="M22" s="25">
        <v>1069</v>
      </c>
      <c r="N22" s="25">
        <v>1215</v>
      </c>
      <c r="O22" s="25">
        <v>1402</v>
      </c>
      <c r="P22" s="25">
        <v>1565</v>
      </c>
      <c r="Q22" s="25">
        <v>1352</v>
      </c>
      <c r="R22" s="25">
        <v>1549</v>
      </c>
      <c r="S22" s="25">
        <v>1511</v>
      </c>
      <c r="T22" s="25">
        <v>1454</v>
      </c>
      <c r="U22" s="25">
        <v>1393</v>
      </c>
      <c r="V22" s="25">
        <v>853</v>
      </c>
      <c r="W22" s="25">
        <v>852</v>
      </c>
      <c r="X22" s="25">
        <v>1635</v>
      </c>
      <c r="Y22" s="25">
        <v>1630</v>
      </c>
      <c r="Z22" s="25">
        <v>1455</v>
      </c>
      <c r="AA22" s="25">
        <v>1276</v>
      </c>
      <c r="AB22" s="25">
        <v>1982</v>
      </c>
      <c r="AC22" s="25">
        <v>1567</v>
      </c>
      <c r="AD22" s="25">
        <v>1364</v>
      </c>
      <c r="AE22" s="25">
        <v>1161</v>
      </c>
      <c r="AF22" s="25">
        <v>1197</v>
      </c>
      <c r="AG22" s="25">
        <v>1370</v>
      </c>
      <c r="AH22" s="25">
        <v>1376</v>
      </c>
      <c r="AI22" s="25">
        <v>1168</v>
      </c>
      <c r="AJ22" s="25">
        <v>1430</v>
      </c>
      <c r="AK22" s="25">
        <v>1522</v>
      </c>
      <c r="AL22" s="25">
        <v>897</v>
      </c>
      <c r="AM22" s="25">
        <v>578</v>
      </c>
      <c r="AN22" s="25">
        <v>473</v>
      </c>
      <c r="AO22" s="25">
        <v>736</v>
      </c>
      <c r="AP22" s="25">
        <v>2361</v>
      </c>
      <c r="AQ22" s="25">
        <v>2104</v>
      </c>
      <c r="AR22" s="25">
        <v>1996</v>
      </c>
      <c r="AS22" s="25">
        <v>2031</v>
      </c>
      <c r="AT22" s="25">
        <v>1823</v>
      </c>
      <c r="AU22" s="25">
        <v>1821</v>
      </c>
      <c r="AV22" s="106">
        <f>IFERROR(SUM(I22:AU22)/SUM(I23:AU23),0)</f>
        <v>1</v>
      </c>
    </row>
    <row r="23" spans="1:60" s="3" customFormat="1" ht="50.1" customHeight="1" thickTop="1" thickBot="1" x14ac:dyDescent="0.3">
      <c r="A23" s="117"/>
      <c r="B23" s="118"/>
      <c r="C23" s="113"/>
      <c r="D23" s="114"/>
      <c r="E23" s="113"/>
      <c r="F23" s="115"/>
      <c r="G23" s="116"/>
      <c r="H23" s="27" t="str">
        <f>'PANEL DE CONTROL DISTRITAL'!H22</f>
        <v>Credenciales totales en SIIRFE disponibles para entrega</v>
      </c>
      <c r="I23" s="45">
        <v>1478</v>
      </c>
      <c r="J23" s="45">
        <v>1399</v>
      </c>
      <c r="K23" s="45">
        <v>1399</v>
      </c>
      <c r="L23" s="45">
        <v>1399</v>
      </c>
      <c r="M23" s="45">
        <v>1069</v>
      </c>
      <c r="N23" s="45">
        <v>1215</v>
      </c>
      <c r="O23" s="45">
        <v>1402</v>
      </c>
      <c r="P23" s="45">
        <v>1565</v>
      </c>
      <c r="Q23" s="45">
        <v>1352</v>
      </c>
      <c r="R23" s="45">
        <v>1549</v>
      </c>
      <c r="S23" s="45">
        <v>1511</v>
      </c>
      <c r="T23" s="45">
        <v>1454</v>
      </c>
      <c r="U23" s="45">
        <v>1393</v>
      </c>
      <c r="V23" s="45">
        <v>853</v>
      </c>
      <c r="W23" s="45">
        <v>852</v>
      </c>
      <c r="X23" s="45">
        <v>1635</v>
      </c>
      <c r="Y23" s="45">
        <v>1630</v>
      </c>
      <c r="Z23" s="45">
        <v>1455</v>
      </c>
      <c r="AA23" s="45">
        <v>1276</v>
      </c>
      <c r="AB23" s="45">
        <v>1982</v>
      </c>
      <c r="AC23" s="45">
        <v>1567</v>
      </c>
      <c r="AD23" s="45">
        <v>1364</v>
      </c>
      <c r="AE23" s="45">
        <v>1161</v>
      </c>
      <c r="AF23" s="45">
        <v>1197</v>
      </c>
      <c r="AG23" s="45">
        <v>1370</v>
      </c>
      <c r="AH23" s="45">
        <v>1376</v>
      </c>
      <c r="AI23" s="45">
        <v>1168</v>
      </c>
      <c r="AJ23" s="45">
        <v>1430</v>
      </c>
      <c r="AK23" s="45">
        <v>1522</v>
      </c>
      <c r="AL23" s="45">
        <v>897</v>
      </c>
      <c r="AM23" s="45">
        <v>578</v>
      </c>
      <c r="AN23" s="45">
        <v>473</v>
      </c>
      <c r="AO23" s="45">
        <v>736</v>
      </c>
      <c r="AP23" s="45">
        <v>2361</v>
      </c>
      <c r="AQ23" s="45">
        <v>2104</v>
      </c>
      <c r="AR23" s="45">
        <v>1996</v>
      </c>
      <c r="AS23" s="45">
        <v>2031</v>
      </c>
      <c r="AT23" s="45">
        <v>1823</v>
      </c>
      <c r="AU23" s="45">
        <v>1821</v>
      </c>
      <c r="AV23" s="106"/>
    </row>
    <row r="24" spans="1:60" s="4" customFormat="1" ht="7.5" customHeight="1" thickTop="1" thickBot="1" x14ac:dyDescent="0.3">
      <c r="A24" s="117"/>
      <c r="B24" s="117"/>
      <c r="C24" s="117"/>
      <c r="D24" s="117"/>
      <c r="E24" s="117"/>
      <c r="F24" s="117"/>
      <c r="G24" s="117"/>
      <c r="H24" s="117"/>
      <c r="I24" s="117"/>
      <c r="J24" s="117"/>
      <c r="K24" s="117"/>
      <c r="L24" s="117"/>
      <c r="M24" s="117"/>
      <c r="N24" s="117"/>
      <c r="O24" s="117"/>
      <c r="P24" s="117"/>
      <c r="Q24" s="117"/>
      <c r="R24" s="117"/>
      <c r="S24" s="117"/>
      <c r="T24" s="117"/>
      <c r="U24" s="117"/>
      <c r="V24" s="117"/>
      <c r="W24" s="117"/>
      <c r="X24" s="117"/>
      <c r="Y24" s="117"/>
      <c r="Z24" s="117"/>
      <c r="AA24" s="117"/>
      <c r="AB24" s="117"/>
      <c r="AC24" s="117"/>
      <c r="AD24" s="117"/>
      <c r="AE24" s="117"/>
      <c r="AF24" s="117"/>
      <c r="AG24" s="117"/>
      <c r="AH24" s="117"/>
      <c r="AI24" s="117"/>
      <c r="AJ24" s="117"/>
      <c r="AK24" s="117"/>
      <c r="AL24" s="117"/>
      <c r="AM24" s="117"/>
      <c r="AN24" s="117"/>
      <c r="AO24" s="117"/>
      <c r="AP24" s="117"/>
      <c r="AQ24" s="117"/>
      <c r="AR24" s="117"/>
      <c r="AS24" s="117"/>
      <c r="AT24" s="117"/>
      <c r="AU24" s="117"/>
      <c r="AV24" s="117"/>
    </row>
    <row r="25" spans="1:60" ht="50.1" customHeight="1" thickTop="1" thickBot="1" x14ac:dyDescent="0.3">
      <c r="A25" s="117">
        <f>'PANEL DE CONTROL DISTRITAL'!A24</f>
        <v>6</v>
      </c>
      <c r="B25" s="118" t="str">
        <f>'PANEL DE CONTROL DISTRITAL'!B24</f>
        <v>ENTREGA</v>
      </c>
      <c r="C25" s="113" t="str">
        <f>'PANEL DE CONTROL DISTRITAL'!C24</f>
        <v>Operador de Equipo Tecnológico</v>
      </c>
      <c r="D25" s="114" t="str">
        <f>'PANEL DE CONTROL DISTRITAL'!D24</f>
        <v xml:space="preserve">Efectividad de entrega de CPV en MAC = </v>
      </c>
      <c r="E25" s="113" t="str">
        <f>'PANEL DE CONTROL DISTRITAL'!E24</f>
        <v>(Total de credenciales entregadas / Total de credenciales solicitadas) x 100</v>
      </c>
      <c r="F25" s="115" t="str">
        <f>'PANEL DE CONTROL DISTRITAL'!F24</f>
        <v>Semanal (remesa)</v>
      </c>
      <c r="G25" s="116">
        <f>'PANEL DE CONTROL DISTRITAL'!G24</f>
        <v>0.9</v>
      </c>
      <c r="H25" s="27" t="str">
        <f>'PANEL DE CONTROL DISTRITAL'!H24</f>
        <v xml:space="preserve">Total de credenciales entregadas </v>
      </c>
      <c r="I25" s="25">
        <v>185</v>
      </c>
      <c r="J25" s="25">
        <v>821</v>
      </c>
      <c r="K25" s="25">
        <v>0</v>
      </c>
      <c r="L25" s="25">
        <v>0</v>
      </c>
      <c r="M25" s="25">
        <v>719</v>
      </c>
      <c r="N25" s="25">
        <v>782</v>
      </c>
      <c r="O25" s="25">
        <v>892</v>
      </c>
      <c r="P25" s="25">
        <v>993</v>
      </c>
      <c r="Q25" s="25">
        <v>974</v>
      </c>
      <c r="R25" s="25">
        <v>734</v>
      </c>
      <c r="S25" s="25">
        <v>905</v>
      </c>
      <c r="T25" s="25">
        <v>884</v>
      </c>
      <c r="U25" s="25">
        <v>867</v>
      </c>
      <c r="V25" s="25">
        <v>725</v>
      </c>
      <c r="W25" s="25">
        <v>405</v>
      </c>
      <c r="X25" s="25">
        <v>830</v>
      </c>
      <c r="Y25" s="25">
        <v>957</v>
      </c>
      <c r="Z25" s="25">
        <v>659</v>
      </c>
      <c r="AA25" s="25">
        <v>848</v>
      </c>
      <c r="AB25" s="25">
        <v>447</v>
      </c>
      <c r="AC25" s="25">
        <v>1311</v>
      </c>
      <c r="AD25" s="25">
        <v>779</v>
      </c>
      <c r="AE25" s="25">
        <v>985</v>
      </c>
      <c r="AF25" s="25">
        <v>814</v>
      </c>
      <c r="AG25" s="25">
        <v>733</v>
      </c>
      <c r="AH25" s="25">
        <v>877</v>
      </c>
      <c r="AI25" s="25">
        <v>863</v>
      </c>
      <c r="AJ25" s="25">
        <v>854</v>
      </c>
      <c r="AK25" s="25">
        <v>793</v>
      </c>
      <c r="AL25" s="25">
        <v>801</v>
      </c>
      <c r="AM25" s="25">
        <v>319</v>
      </c>
      <c r="AN25" s="25">
        <v>105</v>
      </c>
      <c r="AO25" s="25">
        <v>837</v>
      </c>
      <c r="AP25" s="25">
        <v>1042</v>
      </c>
      <c r="AQ25" s="25">
        <v>1537</v>
      </c>
      <c r="AR25" s="25">
        <v>1041</v>
      </c>
      <c r="AS25" s="25">
        <v>990</v>
      </c>
      <c r="AT25" s="25">
        <v>1107</v>
      </c>
      <c r="AU25" s="25">
        <v>752</v>
      </c>
      <c r="AV25" s="106">
        <f>IFERROR(SUM(I25:AU25)/SUM(I26:AU26),0)</f>
        <v>1</v>
      </c>
    </row>
    <row r="26" spans="1:60" ht="50.1" customHeight="1" thickTop="1" thickBot="1" x14ac:dyDescent="0.3">
      <c r="A26" s="117"/>
      <c r="B26" s="118"/>
      <c r="C26" s="113"/>
      <c r="D26" s="114"/>
      <c r="E26" s="113"/>
      <c r="F26" s="115"/>
      <c r="G26" s="116"/>
      <c r="H26" s="27" t="str">
        <f>'PANEL DE CONTROL DISTRITAL'!H25</f>
        <v xml:space="preserve"> Total de credenciales solicitadas</v>
      </c>
      <c r="I26" s="45">
        <v>185</v>
      </c>
      <c r="J26" s="45">
        <v>821</v>
      </c>
      <c r="K26" s="45">
        <v>0</v>
      </c>
      <c r="L26" s="45">
        <v>0</v>
      </c>
      <c r="M26" s="45">
        <v>719</v>
      </c>
      <c r="N26" s="45">
        <v>782</v>
      </c>
      <c r="O26" s="45">
        <v>892</v>
      </c>
      <c r="P26" s="45">
        <v>993</v>
      </c>
      <c r="Q26" s="45">
        <v>974</v>
      </c>
      <c r="R26" s="45">
        <v>734</v>
      </c>
      <c r="S26" s="45">
        <v>905</v>
      </c>
      <c r="T26" s="45">
        <v>884</v>
      </c>
      <c r="U26" s="45">
        <v>867</v>
      </c>
      <c r="V26" s="45">
        <v>725</v>
      </c>
      <c r="W26" s="45">
        <v>405</v>
      </c>
      <c r="X26" s="45">
        <v>830</v>
      </c>
      <c r="Y26" s="45">
        <v>957</v>
      </c>
      <c r="Z26" s="45">
        <v>659</v>
      </c>
      <c r="AA26" s="45">
        <v>848</v>
      </c>
      <c r="AB26" s="45">
        <v>447</v>
      </c>
      <c r="AC26" s="45">
        <v>1311</v>
      </c>
      <c r="AD26" s="45">
        <v>779</v>
      </c>
      <c r="AE26" s="45">
        <v>985</v>
      </c>
      <c r="AF26" s="45">
        <v>814</v>
      </c>
      <c r="AG26" s="45">
        <v>733</v>
      </c>
      <c r="AH26" s="45">
        <v>877</v>
      </c>
      <c r="AI26" s="45">
        <v>863</v>
      </c>
      <c r="AJ26" s="45">
        <v>854</v>
      </c>
      <c r="AK26" s="45">
        <v>793</v>
      </c>
      <c r="AL26" s="45">
        <v>801</v>
      </c>
      <c r="AM26" s="45">
        <v>319</v>
      </c>
      <c r="AN26" s="45">
        <v>105</v>
      </c>
      <c r="AO26" s="45">
        <v>837</v>
      </c>
      <c r="AP26" s="45">
        <v>1042</v>
      </c>
      <c r="AQ26" s="45">
        <v>1537</v>
      </c>
      <c r="AR26" s="45">
        <v>1041</v>
      </c>
      <c r="AS26" s="45">
        <v>990</v>
      </c>
      <c r="AT26" s="45">
        <v>1107</v>
      </c>
      <c r="AU26" s="45">
        <v>752</v>
      </c>
      <c r="AV26" s="106"/>
    </row>
    <row r="27" spans="1:60" ht="15.75" customHeight="1" thickTop="1" x14ac:dyDescent="0.25">
      <c r="B27" s="1" t="s">
        <v>33</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c r="AV27" s="14"/>
    </row>
    <row r="28" spans="1:60" ht="15.75" customHeight="1" x14ac:dyDescent="0.25">
      <c r="H28" s="59"/>
    </row>
    <row r="29" spans="1:60" ht="15.75" customHeight="1" x14ac:dyDescent="0.25">
      <c r="H29" s="59"/>
      <c r="I29" s="107" t="s">
        <v>32</v>
      </c>
      <c r="J29" s="107"/>
      <c r="K29" s="107"/>
      <c r="L29" s="107"/>
    </row>
    <row r="30" spans="1:60" ht="15.75" customHeight="1" x14ac:dyDescent="0.25">
      <c r="H30" s="59"/>
      <c r="I30" s="28"/>
      <c r="J30" s="29" t="s">
        <v>30</v>
      </c>
      <c r="K30" s="29"/>
      <c r="L30" s="29"/>
    </row>
    <row r="31" spans="1:60" ht="39" customHeight="1" x14ac:dyDescent="0.25">
      <c r="H31" s="59"/>
      <c r="I31" s="30"/>
      <c r="J31" s="29" t="s">
        <v>31</v>
      </c>
      <c r="K31" s="29"/>
      <c r="L31" s="29"/>
    </row>
    <row r="32" spans="1:60" ht="30" customHeight="1" x14ac:dyDescent="0.25">
      <c r="H32" s="59"/>
      <c r="I32" s="31"/>
      <c r="J32" s="29" t="s">
        <v>23</v>
      </c>
      <c r="K32" s="29"/>
      <c r="L32" s="29"/>
    </row>
    <row r="33" spans="2:13" ht="30" customHeight="1" thickBot="1" x14ac:dyDescent="0.3">
      <c r="H33" s="59"/>
      <c r="I33" s="29"/>
      <c r="J33" s="29"/>
      <c r="K33" s="29"/>
      <c r="L33" s="29"/>
    </row>
    <row r="34" spans="2:13" ht="30" customHeight="1" thickTop="1" thickBot="1" x14ac:dyDescent="0.3">
      <c r="B34" s="108" t="s">
        <v>27</v>
      </c>
      <c r="C34" s="108"/>
      <c r="D34" s="108"/>
      <c r="E34" s="108"/>
      <c r="F34" s="108"/>
      <c r="G34" s="108"/>
      <c r="H34" s="108"/>
      <c r="I34" s="108"/>
      <c r="J34" s="108"/>
      <c r="K34" s="108"/>
      <c r="L34" s="108"/>
      <c r="M34" s="109"/>
    </row>
    <row r="35" spans="2:13" ht="30" customHeight="1" thickTop="1" thickBot="1" x14ac:dyDescent="0.3">
      <c r="B35" s="110" t="s">
        <v>28</v>
      </c>
      <c r="C35" s="110"/>
      <c r="D35" s="110"/>
      <c r="E35" s="110"/>
      <c r="F35" s="110"/>
      <c r="G35" s="111"/>
      <c r="H35" s="112" t="s">
        <v>29</v>
      </c>
      <c r="I35" s="110"/>
      <c r="J35" s="110"/>
      <c r="K35" s="110"/>
      <c r="L35" s="110"/>
      <c r="M35" s="111"/>
    </row>
    <row r="36" spans="2:13" ht="30" customHeight="1" thickTop="1" x14ac:dyDescent="0.25">
      <c r="B36" s="100"/>
      <c r="C36" s="101"/>
      <c r="D36" s="101"/>
      <c r="E36" s="101"/>
      <c r="F36" s="101"/>
      <c r="G36" s="102"/>
      <c r="H36" s="100"/>
      <c r="I36" s="101"/>
      <c r="J36" s="101"/>
      <c r="K36" s="101"/>
      <c r="L36" s="101"/>
      <c r="M36" s="102"/>
    </row>
    <row r="37" spans="2:13" ht="30" customHeight="1" thickBot="1" x14ac:dyDescent="0.3">
      <c r="B37" s="103"/>
      <c r="C37" s="104"/>
      <c r="D37" s="104"/>
      <c r="E37" s="104"/>
      <c r="F37" s="104"/>
      <c r="G37" s="105"/>
      <c r="H37" s="103"/>
      <c r="I37" s="104"/>
      <c r="J37" s="104"/>
      <c r="K37" s="104"/>
      <c r="L37" s="104"/>
      <c r="M37" s="105"/>
    </row>
    <row r="38" spans="2:13" ht="35.1" customHeight="1" thickTop="1" x14ac:dyDescent="0.25"/>
    <row r="39" spans="2:13" ht="8.1" customHeight="1" x14ac:dyDescent="0.25"/>
    <row r="40" spans="2:13" ht="35.1" customHeight="1" x14ac:dyDescent="0.25"/>
    <row r="41" spans="2:13" ht="35.1" customHeight="1" x14ac:dyDescent="0.25"/>
    <row r="42" spans="2:13" ht="8.1" customHeight="1" x14ac:dyDescent="0.25"/>
    <row r="43" spans="2:13" ht="35.1" customHeight="1" x14ac:dyDescent="0.25"/>
    <row r="44" spans="2:13" ht="43.5" customHeight="1" x14ac:dyDescent="0.25"/>
    <row r="45" spans="2:13" ht="8.1" customHeight="1" x14ac:dyDescent="0.25"/>
    <row r="46" spans="2:13" ht="35.1" customHeight="1" x14ac:dyDescent="0.25"/>
    <row r="47" spans="2:13" ht="35.1" customHeight="1" x14ac:dyDescent="0.25"/>
    <row r="48" spans="2:13" ht="39" customHeight="1" x14ac:dyDescent="0.25"/>
  </sheetData>
  <mergeCells count="71">
    <mergeCell ref="F22:F23"/>
    <mergeCell ref="G22:G23"/>
    <mergeCell ref="AV22:AV23"/>
    <mergeCell ref="I29:L29"/>
    <mergeCell ref="B34:M34"/>
    <mergeCell ref="A22:A23"/>
    <mergeCell ref="B22:B23"/>
    <mergeCell ref="C22:C23"/>
    <mergeCell ref="D22:D23"/>
    <mergeCell ref="E22:E23"/>
    <mergeCell ref="F16:F17"/>
    <mergeCell ref="G16:G17"/>
    <mergeCell ref="AV16:AV17"/>
    <mergeCell ref="A18:AV18"/>
    <mergeCell ref="A19:A20"/>
    <mergeCell ref="B19:B20"/>
    <mergeCell ref="C19:C20"/>
    <mergeCell ref="D19:D20"/>
    <mergeCell ref="E19:E20"/>
    <mergeCell ref="F19:F20"/>
    <mergeCell ref="G19:G20"/>
    <mergeCell ref="AV19:AV20"/>
    <mergeCell ref="A16:A17"/>
    <mergeCell ref="B16:B17"/>
    <mergeCell ref="C16:C17"/>
    <mergeCell ref="D16:D17"/>
    <mergeCell ref="E16:E17"/>
    <mergeCell ref="A10:A11"/>
    <mergeCell ref="B10:B11"/>
    <mergeCell ref="C10:C11"/>
    <mergeCell ref="D10:D11"/>
    <mergeCell ref="A15:AV15"/>
    <mergeCell ref="A12:AV12"/>
    <mergeCell ref="A13:A14"/>
    <mergeCell ref="B13:B14"/>
    <mergeCell ref="C13:C14"/>
    <mergeCell ref="D13:D14"/>
    <mergeCell ref="E13:E14"/>
    <mergeCell ref="F13:F14"/>
    <mergeCell ref="G13:G14"/>
    <mergeCell ref="AV13:AV14"/>
    <mergeCell ref="E10:E11"/>
    <mergeCell ref="F10:F11"/>
    <mergeCell ref="G10:G11"/>
    <mergeCell ref="AV10:AV11"/>
    <mergeCell ref="AS2:AV2"/>
    <mergeCell ref="A1:AV1"/>
    <mergeCell ref="F2:G2"/>
    <mergeCell ref="A4:AV4"/>
    <mergeCell ref="A5:AV5"/>
    <mergeCell ref="A6:A9"/>
    <mergeCell ref="B6:H6"/>
    <mergeCell ref="I6:AU6"/>
    <mergeCell ref="AV6:AV9"/>
    <mergeCell ref="B7:D7"/>
    <mergeCell ref="E7:H7"/>
    <mergeCell ref="I7:AU7"/>
    <mergeCell ref="B8:AU8"/>
    <mergeCell ref="B35:G35"/>
    <mergeCell ref="H35:M35"/>
    <mergeCell ref="B36:G37"/>
    <mergeCell ref="H36:M37"/>
    <mergeCell ref="A24:AV24"/>
    <mergeCell ref="A25:A26"/>
    <mergeCell ref="B25:B26"/>
    <mergeCell ref="C25:C26"/>
    <mergeCell ref="D25:D26"/>
    <mergeCell ref="E25:E26"/>
    <mergeCell ref="F25:F26"/>
    <mergeCell ref="G25:G26"/>
    <mergeCell ref="AV25:AV26"/>
  </mergeCells>
  <conditionalFormatting sqref="I21:AU21">
    <cfRule type="colorScale" priority="39">
      <colorScale>
        <cfvo type="min"/>
        <cfvo type="percentile" val="50"/>
        <cfvo type="max"/>
        <color rgb="FFE98BD7"/>
        <color rgb="FFD5007F"/>
        <color rgb="FF950054"/>
      </colorScale>
    </cfRule>
  </conditionalFormatting>
  <conditionalFormatting sqref="AV10">
    <cfRule type="cellIs" dxfId="339" priority="18" operator="greaterThan">
      <formula>95%</formula>
    </cfRule>
    <cfRule type="cellIs" dxfId="338" priority="19" operator="greaterThanOrEqual">
      <formula>90%</formula>
    </cfRule>
    <cfRule type="cellIs" dxfId="337" priority="20" operator="lessThan">
      <formula>89.99%</formula>
    </cfRule>
  </conditionalFormatting>
  <conditionalFormatting sqref="AV13">
    <cfRule type="cellIs" dxfId="336" priority="15" operator="greaterThan">
      <formula>95%</formula>
    </cfRule>
    <cfRule type="cellIs" dxfId="335" priority="16" operator="greaterThanOrEqual">
      <formula>90%</formula>
    </cfRule>
    <cfRule type="cellIs" dxfId="334" priority="17" operator="lessThan">
      <formula>89.99%</formula>
    </cfRule>
  </conditionalFormatting>
  <conditionalFormatting sqref="AV16">
    <cfRule type="cellIs" dxfId="333" priority="12" operator="greaterThan">
      <formula>95%</formula>
    </cfRule>
    <cfRule type="cellIs" dxfId="332" priority="13" operator="greaterThanOrEqual">
      <formula>90%</formula>
    </cfRule>
    <cfRule type="cellIs" dxfId="331" priority="14" operator="lessThan">
      <formula>89.99%</formula>
    </cfRule>
  </conditionalFormatting>
  <conditionalFormatting sqref="AV19">
    <cfRule type="cellIs" dxfId="330" priority="9" operator="greaterThan">
      <formula>95%</formula>
    </cfRule>
    <cfRule type="cellIs" dxfId="329" priority="10" operator="greaterThanOrEqual">
      <formula>90%</formula>
    </cfRule>
    <cfRule type="cellIs" dxfId="328" priority="11" operator="lessThan">
      <formula>89.99%</formula>
    </cfRule>
  </conditionalFormatting>
  <conditionalFormatting sqref="AV25">
    <cfRule type="cellIs" dxfId="327" priority="3" operator="greaterThan">
      <formula>95%</formula>
    </cfRule>
    <cfRule type="cellIs" dxfId="326" priority="4" operator="greaterThanOrEqual">
      <formula>90%</formula>
    </cfRule>
    <cfRule type="cellIs" dxfId="325" priority="5" operator="lessThan">
      <formula>89.99%</formula>
    </cfRule>
  </conditionalFormatting>
  <conditionalFormatting sqref="AV22">
    <cfRule type="cellIs" dxfId="324" priority="1" operator="greaterThanOrEqual">
      <formula>100%</formula>
    </cfRule>
    <cfRule type="cellIs" dxfId="323" priority="2" operator="lessThan">
      <formula>99.99%</formula>
    </cfRule>
  </conditionalFormatting>
  <dataValidations count="1">
    <dataValidation showDropDown="1" showInputMessage="1" showErrorMessage="1" sqref="C21 G19:G23 G10:G11 G16:G17 G13:G14 G25:G26" xr:uid="{09764BE9-7E5D-4010-BA63-843FD65B9E03}"/>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AD70CE-754D-40E0-8964-C7292E6D48C4}">
  <sheetPr>
    <tabColor rgb="FFFFC000"/>
  </sheetPr>
  <dimension ref="A1:BH48"/>
  <sheetViews>
    <sheetView showGridLines="0" topLeftCell="AA1" zoomScale="83" zoomScaleNormal="83" workbookViewId="0">
      <selection activeCell="AV22" sqref="AV22:AV23"/>
    </sheetView>
  </sheetViews>
  <sheetFormatPr baseColWidth="10" defaultColWidth="11.44140625" defaultRowHeight="30" customHeight="1" x14ac:dyDescent="0.25"/>
  <cols>
    <col min="1" max="1" width="10.5546875" style="1" bestFit="1" customWidth="1"/>
    <col min="2" max="2" width="19.109375" style="1" bestFit="1" customWidth="1"/>
    <col min="3" max="3" width="19.109375" style="1" customWidth="1"/>
    <col min="4" max="4" width="14.33203125" style="1" customWidth="1"/>
    <col min="5" max="5" width="21" style="1" customWidth="1"/>
    <col min="6" max="6" width="12.88671875" style="1" customWidth="1"/>
    <col min="7" max="7" width="10.33203125" style="1" bestFit="1" customWidth="1"/>
    <col min="8" max="8" width="14.5546875" style="1" customWidth="1"/>
    <col min="9" max="47" width="10.6640625" style="1" customWidth="1"/>
    <col min="48" max="48" width="22.6640625" style="1" customWidth="1"/>
    <col min="49" max="16384" width="11.44140625" style="1"/>
  </cols>
  <sheetData>
    <row r="1" spans="1:60" ht="40.5" customHeight="1" x14ac:dyDescent="0.25">
      <c r="A1" s="96" t="str">
        <f>'PANEL DE CONTROL DISTRITAL'!A1:Q1</f>
        <v>INSTITUTO NACIONAL ELECTORAL
SISTEMA DE GESTIÓN DE LA CALIDAD
CIUDAD DE MÉXICO</v>
      </c>
      <c r="B1" s="96"/>
      <c r="C1" s="96"/>
      <c r="D1" s="96"/>
      <c r="E1" s="96"/>
      <c r="F1" s="96"/>
      <c r="G1" s="96"/>
      <c r="H1" s="96"/>
      <c r="I1" s="96"/>
      <c r="J1" s="96"/>
      <c r="K1" s="96"/>
      <c r="L1" s="96"/>
      <c r="M1" s="96"/>
      <c r="N1" s="96"/>
      <c r="O1" s="96"/>
      <c r="P1" s="96"/>
      <c r="Q1" s="96"/>
      <c r="R1" s="96"/>
      <c r="S1" s="96"/>
      <c r="T1" s="96"/>
      <c r="U1" s="96"/>
      <c r="V1" s="96"/>
      <c r="W1" s="96"/>
      <c r="X1" s="96"/>
      <c r="Y1" s="96"/>
      <c r="Z1" s="96"/>
      <c r="AA1" s="96"/>
      <c r="AB1" s="96"/>
      <c r="AC1" s="96"/>
      <c r="AD1" s="96"/>
      <c r="AE1" s="96"/>
      <c r="AF1" s="96"/>
      <c r="AG1" s="96"/>
      <c r="AH1" s="96"/>
      <c r="AI1" s="96"/>
      <c r="AJ1" s="96"/>
      <c r="AK1" s="96"/>
      <c r="AL1" s="96"/>
      <c r="AM1" s="96"/>
      <c r="AN1" s="96"/>
      <c r="AO1" s="96"/>
      <c r="AP1" s="96"/>
      <c r="AQ1" s="96"/>
      <c r="AR1" s="96"/>
      <c r="AS1" s="96"/>
      <c r="AT1" s="96"/>
      <c r="AU1" s="96"/>
      <c r="AV1" s="96"/>
    </row>
    <row r="2" spans="1:60" ht="33.75" customHeight="1" x14ac:dyDescent="0.25">
      <c r="A2" s="12"/>
      <c r="B2" s="12"/>
      <c r="C2" s="12"/>
      <c r="D2" s="9" t="s">
        <v>24</v>
      </c>
      <c r="E2" s="9">
        <v>10</v>
      </c>
      <c r="F2" s="98" t="s">
        <v>25</v>
      </c>
      <c r="G2" s="98"/>
      <c r="H2" s="22">
        <v>91051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119" t="str">
        <f>'PANEL DE CONTROL DISTRITAL'!M2</f>
        <v>Fecha de corte 31/08/2023</v>
      </c>
      <c r="AT2" s="119"/>
      <c r="AU2" s="119"/>
      <c r="AV2" s="119"/>
      <c r="AW2" s="17"/>
    </row>
    <row r="3" spans="1:60"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row>
    <row r="4" spans="1:60" ht="30" customHeight="1" thickTop="1" thickBot="1" x14ac:dyDescent="0.3">
      <c r="A4" s="123" t="s">
        <v>26</v>
      </c>
      <c r="B4" s="124"/>
      <c r="C4" s="124"/>
      <c r="D4" s="124"/>
      <c r="E4" s="124"/>
      <c r="F4" s="124"/>
      <c r="G4" s="124"/>
      <c r="H4" s="124"/>
      <c r="I4" s="124"/>
      <c r="J4" s="124"/>
      <c r="K4" s="124"/>
      <c r="L4" s="124"/>
      <c r="M4" s="124"/>
      <c r="N4" s="124"/>
      <c r="O4" s="124"/>
      <c r="P4" s="124"/>
      <c r="Q4" s="124"/>
      <c r="R4" s="124"/>
      <c r="S4" s="124"/>
      <c r="T4" s="124"/>
      <c r="U4" s="124"/>
      <c r="V4" s="124"/>
      <c r="W4" s="124"/>
      <c r="X4" s="124"/>
      <c r="Y4" s="124"/>
      <c r="Z4" s="124"/>
      <c r="AA4" s="124"/>
      <c r="AB4" s="124"/>
      <c r="AC4" s="124"/>
      <c r="AD4" s="124"/>
      <c r="AE4" s="124"/>
      <c r="AF4" s="124"/>
      <c r="AG4" s="124"/>
      <c r="AH4" s="124"/>
      <c r="AI4" s="124"/>
      <c r="AJ4" s="124"/>
      <c r="AK4" s="124"/>
      <c r="AL4" s="124"/>
      <c r="AM4" s="124"/>
      <c r="AN4" s="124"/>
      <c r="AO4" s="124"/>
      <c r="AP4" s="124"/>
      <c r="AQ4" s="124"/>
      <c r="AR4" s="124"/>
      <c r="AS4" s="124"/>
      <c r="AT4" s="124"/>
      <c r="AU4" s="124"/>
      <c r="AV4" s="125"/>
      <c r="AX4" s="20"/>
    </row>
    <row r="5" spans="1:60" ht="5.25" customHeight="1" thickTop="1" thickBot="1" x14ac:dyDescent="0.3">
      <c r="A5" s="126"/>
      <c r="B5" s="127"/>
      <c r="C5" s="127"/>
      <c r="D5" s="127"/>
      <c r="E5" s="127"/>
      <c r="F5" s="127"/>
      <c r="G5" s="127"/>
      <c r="H5" s="127"/>
      <c r="I5" s="127"/>
      <c r="J5" s="127"/>
      <c r="K5" s="127"/>
      <c r="L5" s="127"/>
      <c r="M5" s="127"/>
      <c r="N5" s="127"/>
      <c r="O5" s="127"/>
      <c r="P5" s="127"/>
      <c r="Q5" s="127"/>
      <c r="R5" s="127"/>
      <c r="S5" s="127"/>
      <c r="T5" s="127"/>
      <c r="U5" s="127"/>
      <c r="V5" s="127"/>
      <c r="W5" s="127"/>
      <c r="X5" s="127"/>
      <c r="Y5" s="127"/>
      <c r="Z5" s="127"/>
      <c r="AA5" s="127"/>
      <c r="AB5" s="127"/>
      <c r="AC5" s="127"/>
      <c r="AD5" s="127"/>
      <c r="AE5" s="127"/>
      <c r="AF5" s="127"/>
      <c r="AG5" s="127"/>
      <c r="AH5" s="127"/>
      <c r="AI5" s="127"/>
      <c r="AJ5" s="127"/>
      <c r="AK5" s="127"/>
      <c r="AL5" s="127"/>
      <c r="AM5" s="127"/>
      <c r="AN5" s="127"/>
      <c r="AO5" s="127"/>
      <c r="AP5" s="127"/>
      <c r="AQ5" s="127"/>
      <c r="AR5" s="127"/>
      <c r="AS5" s="127"/>
      <c r="AT5" s="127"/>
      <c r="AU5" s="127"/>
      <c r="AV5" s="128"/>
    </row>
    <row r="6" spans="1:60" ht="18" customHeight="1" thickTop="1" thickBot="1" x14ac:dyDescent="0.3">
      <c r="A6" s="120" t="str">
        <f>'PANEL DE CONTROL DISTRITAL'!A6</f>
        <v>Número</v>
      </c>
      <c r="B6" s="121" t="str">
        <f>'PANEL DE CONTROL DISTRITAL'!B6</f>
        <v xml:space="preserve">PROCESOS SUSTANTIVOS E INDICADORES </v>
      </c>
      <c r="C6" s="121"/>
      <c r="D6" s="121"/>
      <c r="E6" s="121"/>
      <c r="F6" s="121"/>
      <c r="G6" s="121"/>
      <c r="H6" s="121"/>
      <c r="I6" s="129" t="s">
        <v>21</v>
      </c>
      <c r="J6" s="130"/>
      <c r="K6" s="130"/>
      <c r="L6" s="130"/>
      <c r="M6" s="130"/>
      <c r="N6" s="130"/>
      <c r="O6" s="130"/>
      <c r="P6" s="130"/>
      <c r="Q6" s="130"/>
      <c r="R6" s="130"/>
      <c r="S6" s="130"/>
      <c r="T6" s="130"/>
      <c r="U6" s="130"/>
      <c r="V6" s="130"/>
      <c r="W6" s="130"/>
      <c r="X6" s="130"/>
      <c r="Y6" s="130"/>
      <c r="Z6" s="130"/>
      <c r="AA6" s="130"/>
      <c r="AB6" s="130"/>
      <c r="AC6" s="130"/>
      <c r="AD6" s="130"/>
      <c r="AE6" s="130"/>
      <c r="AF6" s="130"/>
      <c r="AG6" s="130"/>
      <c r="AH6" s="130"/>
      <c r="AI6" s="130"/>
      <c r="AJ6" s="130"/>
      <c r="AK6" s="130"/>
      <c r="AL6" s="130"/>
      <c r="AM6" s="130"/>
      <c r="AN6" s="130"/>
      <c r="AO6" s="130"/>
      <c r="AP6" s="130"/>
      <c r="AQ6" s="130"/>
      <c r="AR6" s="130"/>
      <c r="AS6" s="130"/>
      <c r="AT6" s="130"/>
      <c r="AU6" s="130"/>
      <c r="AV6" s="122" t="s">
        <v>7</v>
      </c>
    </row>
    <row r="7" spans="1:60" ht="17.25" customHeight="1" thickTop="1" thickBot="1" x14ac:dyDescent="0.3">
      <c r="A7" s="120"/>
      <c r="B7" s="121" t="str">
        <f>'PANEL DE CONTROL DISTRITAL'!B7</f>
        <v>DESCRIPCIÓN</v>
      </c>
      <c r="C7" s="121"/>
      <c r="D7" s="121"/>
      <c r="E7" s="121" t="str">
        <f>'PANEL DE CONTROL DISTRITAL'!E7</f>
        <v>MEDICIÓN</v>
      </c>
      <c r="F7" s="121"/>
      <c r="G7" s="121"/>
      <c r="H7" s="121"/>
      <c r="I7" s="131" t="str">
        <f>'PANEL DE CONTROL DISTRITAL'!A5</f>
        <v>CAMPAÑA ANUAL PERMANENTE 2022-2023</v>
      </c>
      <c r="J7" s="132"/>
      <c r="K7" s="132"/>
      <c r="L7" s="132"/>
      <c r="M7" s="132"/>
      <c r="N7" s="132"/>
      <c r="O7" s="132"/>
      <c r="P7" s="132"/>
      <c r="Q7" s="132"/>
      <c r="R7" s="132"/>
      <c r="S7" s="132"/>
      <c r="T7" s="132"/>
      <c r="U7" s="132"/>
      <c r="V7" s="132"/>
      <c r="W7" s="132"/>
      <c r="X7" s="132"/>
      <c r="Y7" s="132"/>
      <c r="Z7" s="132"/>
      <c r="AA7" s="132"/>
      <c r="AB7" s="132"/>
      <c r="AC7" s="132"/>
      <c r="AD7" s="132"/>
      <c r="AE7" s="132"/>
      <c r="AF7" s="132"/>
      <c r="AG7" s="132"/>
      <c r="AH7" s="132"/>
      <c r="AI7" s="132"/>
      <c r="AJ7" s="132"/>
      <c r="AK7" s="132"/>
      <c r="AL7" s="132"/>
      <c r="AM7" s="132"/>
      <c r="AN7" s="132"/>
      <c r="AO7" s="132"/>
      <c r="AP7" s="132"/>
      <c r="AQ7" s="132"/>
      <c r="AR7" s="132"/>
      <c r="AS7" s="132"/>
      <c r="AT7" s="132"/>
      <c r="AU7" s="132"/>
      <c r="AV7" s="122"/>
    </row>
    <row r="8" spans="1:60" ht="5.25" customHeight="1" thickTop="1" thickBot="1" x14ac:dyDescent="0.3">
      <c r="A8" s="120"/>
      <c r="B8" s="133"/>
      <c r="C8" s="134"/>
      <c r="D8" s="134"/>
      <c r="E8" s="134"/>
      <c r="F8" s="134"/>
      <c r="G8" s="134"/>
      <c r="H8" s="134"/>
      <c r="I8" s="134"/>
      <c r="J8" s="134"/>
      <c r="K8" s="134"/>
      <c r="L8" s="134"/>
      <c r="M8" s="134"/>
      <c r="N8" s="134"/>
      <c r="O8" s="134"/>
      <c r="P8" s="134"/>
      <c r="Q8" s="134"/>
      <c r="R8" s="134"/>
      <c r="S8" s="134"/>
      <c r="T8" s="134"/>
      <c r="U8" s="134"/>
      <c r="V8" s="134"/>
      <c r="W8" s="134"/>
      <c r="X8" s="134"/>
      <c r="Y8" s="134"/>
      <c r="Z8" s="134"/>
      <c r="AA8" s="134"/>
      <c r="AB8" s="134"/>
      <c r="AC8" s="134"/>
      <c r="AD8" s="134"/>
      <c r="AE8" s="134"/>
      <c r="AF8" s="134"/>
      <c r="AG8" s="134"/>
      <c r="AH8" s="134"/>
      <c r="AI8" s="134"/>
      <c r="AJ8" s="134"/>
      <c r="AK8" s="134"/>
      <c r="AL8" s="134"/>
      <c r="AM8" s="134"/>
      <c r="AN8" s="134"/>
      <c r="AO8" s="134"/>
      <c r="AP8" s="134"/>
      <c r="AQ8" s="134"/>
      <c r="AR8" s="134"/>
      <c r="AS8" s="134"/>
      <c r="AT8" s="134"/>
      <c r="AU8" s="134"/>
      <c r="AV8" s="122"/>
    </row>
    <row r="9" spans="1:60" s="2" customFormat="1" ht="29.25" customHeight="1" thickTop="1" thickBot="1" x14ac:dyDescent="0.3">
      <c r="A9" s="120"/>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'090151'!I9</f>
        <v>2022-53</v>
      </c>
      <c r="J9" s="33" t="str">
        <f>'090151'!J9</f>
        <v>2022-54</v>
      </c>
      <c r="K9" s="33" t="str">
        <f>'090151'!K9</f>
        <v>2022-55</v>
      </c>
      <c r="L9" s="33" t="str">
        <f>'090151'!L9</f>
        <v>2023-01</v>
      </c>
      <c r="M9" s="33" t="str">
        <f>'090151'!M9</f>
        <v>2023-02</v>
      </c>
      <c r="N9" s="33" t="str">
        <f>'090151'!N9</f>
        <v>2023-03</v>
      </c>
      <c r="O9" s="33" t="str">
        <f>'090151'!O9</f>
        <v>2023-04</v>
      </c>
      <c r="P9" s="33" t="str">
        <f>'090151'!P9</f>
        <v>2023-05</v>
      </c>
      <c r="Q9" s="33" t="str">
        <f>'090151'!Q9</f>
        <v>2023-06</v>
      </c>
      <c r="R9" s="33" t="str">
        <f>'090151'!R9</f>
        <v>2023-07</v>
      </c>
      <c r="S9" s="33" t="str">
        <f>'090151'!S9</f>
        <v>2023-08</v>
      </c>
      <c r="T9" s="33" t="str">
        <f>'090151'!T9</f>
        <v>2023-09</v>
      </c>
      <c r="U9" s="33" t="str">
        <f>'090151'!U9</f>
        <v>2023-10</v>
      </c>
      <c r="V9" s="33" t="str">
        <f>'090151'!V9</f>
        <v>2023-11</v>
      </c>
      <c r="W9" s="33" t="str">
        <f>'090151'!W9</f>
        <v>2023-12</v>
      </c>
      <c r="X9" s="33" t="str">
        <f>'090151'!X9</f>
        <v>2023-13</v>
      </c>
      <c r="Y9" s="33" t="str">
        <f>'090151'!Y9</f>
        <v>2023-14</v>
      </c>
      <c r="Z9" s="33" t="str">
        <f>'090151'!Z9</f>
        <v>2023-15</v>
      </c>
      <c r="AA9" s="33" t="str">
        <f>'090151'!AA9</f>
        <v>2023-16</v>
      </c>
      <c r="AB9" s="33" t="str">
        <f>'090151'!AB9</f>
        <v>2023-17</v>
      </c>
      <c r="AC9" s="33" t="str">
        <f>'090151'!AC9</f>
        <v>2023-18</v>
      </c>
      <c r="AD9" s="33" t="str">
        <f>'090151'!AD9</f>
        <v>2023-19</v>
      </c>
      <c r="AE9" s="33" t="str">
        <f>'090151'!AE9</f>
        <v>2023-20</v>
      </c>
      <c r="AF9" s="33" t="str">
        <f>'090151'!AF9</f>
        <v>2023-21</v>
      </c>
      <c r="AG9" s="33" t="str">
        <f>'090151'!AG9</f>
        <v>2023-22</v>
      </c>
      <c r="AH9" s="33" t="str">
        <f>'090151'!AH9</f>
        <v>2023-23</v>
      </c>
      <c r="AI9" s="33" t="str">
        <f>'090151'!AI9</f>
        <v>2023-24</v>
      </c>
      <c r="AJ9" s="33" t="str">
        <f>'090151'!AJ9</f>
        <v>2023-25</v>
      </c>
      <c r="AK9" s="33" t="str">
        <f>'090151'!AK9</f>
        <v>2023-26</v>
      </c>
      <c r="AL9" s="33" t="str">
        <f>'090151'!AL9</f>
        <v>2023-27</v>
      </c>
      <c r="AM9" s="33" t="str">
        <f>'090151'!AM9</f>
        <v>2023-28</v>
      </c>
      <c r="AN9" s="33" t="str">
        <f>'090151'!AN9</f>
        <v>2023-29</v>
      </c>
      <c r="AO9" s="33" t="str">
        <f>'090151'!AO9</f>
        <v>2023-30</v>
      </c>
      <c r="AP9" s="33" t="str">
        <f>'090151'!AP9</f>
        <v>2023-31</v>
      </c>
      <c r="AQ9" s="33" t="str">
        <f>'090151'!AQ9</f>
        <v>2023-32</v>
      </c>
      <c r="AR9" s="33" t="str">
        <f>'090151'!AR9</f>
        <v>2023-33</v>
      </c>
      <c r="AS9" s="33" t="str">
        <f>'090151'!AS9</f>
        <v>2023-34</v>
      </c>
      <c r="AT9" s="33" t="str">
        <f>'090151'!AT9</f>
        <v>2023-35</v>
      </c>
      <c r="AU9" s="33" t="str">
        <f>'090151'!AU9</f>
        <v>2023-36</v>
      </c>
      <c r="AV9" s="122"/>
    </row>
    <row r="10" spans="1:60" s="2" customFormat="1" ht="50.1" customHeight="1" thickTop="1" thickBot="1" x14ac:dyDescent="0.3">
      <c r="A10" s="117">
        <f>'PANEL DE CONTROL DISTRITAL'!A9</f>
        <v>1</v>
      </c>
      <c r="B10" s="118" t="str">
        <f>'PANEL DE CONTROL DISTRITAL'!B9</f>
        <v>ENTREVISTA</v>
      </c>
      <c r="C10" s="113" t="str">
        <f>'PANEL DE CONTROL DISTRITAL'!C9</f>
        <v xml:space="preserve"> Auxiliar de Atención Ciudadana</v>
      </c>
      <c r="D10" s="114" t="str">
        <f>'PANEL DE CONTROL DISTRITAL'!D9</f>
        <v>Efectividad de la entrevista =</v>
      </c>
      <c r="E10" s="113" t="str">
        <f>'PANEL DE CONTROL DISTRITAL'!E9</f>
        <v>(Número de trámites aplicados / (Número de fichas requisitadas - Notificaciones de improcedencia de trámite)) x 100</v>
      </c>
      <c r="F10" s="115" t="str">
        <f>'PANEL DE CONTROL DISTRITAL'!F9</f>
        <v>Semanal (remesa)</v>
      </c>
      <c r="G10" s="116">
        <f>'PANEL DE CONTROL DISTRITAL'!G9</f>
        <v>0.9</v>
      </c>
      <c r="H10" s="27" t="str">
        <f>'PANEL DE CONTROL DISTRITAL'!H9</f>
        <v>Número de trámites aplicados</v>
      </c>
      <c r="I10" s="25">
        <v>179</v>
      </c>
      <c r="J10" s="25">
        <v>746</v>
      </c>
      <c r="K10" s="25">
        <v>0</v>
      </c>
      <c r="L10" s="25">
        <v>0</v>
      </c>
      <c r="M10" s="25">
        <v>686</v>
      </c>
      <c r="N10" s="25">
        <v>897</v>
      </c>
      <c r="O10" s="25">
        <v>892</v>
      </c>
      <c r="P10" s="25">
        <v>971</v>
      </c>
      <c r="Q10" s="25">
        <v>850</v>
      </c>
      <c r="R10" s="25">
        <v>669</v>
      </c>
      <c r="S10" s="25">
        <v>835</v>
      </c>
      <c r="T10" s="25">
        <v>852</v>
      </c>
      <c r="U10" s="25">
        <v>927</v>
      </c>
      <c r="V10" s="25">
        <v>867</v>
      </c>
      <c r="W10" s="25">
        <v>946</v>
      </c>
      <c r="X10" s="25">
        <v>728</v>
      </c>
      <c r="Y10" s="25">
        <v>926</v>
      </c>
      <c r="Z10" s="25">
        <v>640</v>
      </c>
      <c r="AA10" s="25">
        <v>885</v>
      </c>
      <c r="AB10" s="25">
        <v>856</v>
      </c>
      <c r="AC10" s="25">
        <v>887</v>
      </c>
      <c r="AD10" s="25">
        <v>506</v>
      </c>
      <c r="AE10" s="25">
        <v>740</v>
      </c>
      <c r="AF10" s="25">
        <v>819</v>
      </c>
      <c r="AG10" s="25">
        <v>865</v>
      </c>
      <c r="AH10" s="25">
        <v>835</v>
      </c>
      <c r="AI10" s="25">
        <v>833</v>
      </c>
      <c r="AJ10" s="25">
        <v>812</v>
      </c>
      <c r="AK10" s="25">
        <v>888</v>
      </c>
      <c r="AL10" s="25">
        <v>793</v>
      </c>
      <c r="AM10" s="25">
        <v>812</v>
      </c>
      <c r="AN10" s="25">
        <v>708</v>
      </c>
      <c r="AO10" s="25">
        <v>871</v>
      </c>
      <c r="AP10" s="25">
        <v>977</v>
      </c>
      <c r="AQ10" s="25">
        <v>693</v>
      </c>
      <c r="AR10" s="25">
        <v>594</v>
      </c>
      <c r="AS10" s="25">
        <v>903</v>
      </c>
      <c r="AT10" s="25">
        <v>866</v>
      </c>
      <c r="AU10" s="25">
        <v>560</v>
      </c>
      <c r="AV10" s="106">
        <f>IFERROR(SUM(I10:AU10)/SUM(I11:AU11),0)</f>
        <v>0.99693919194667391</v>
      </c>
    </row>
    <row r="11" spans="1:60" s="2" customFormat="1" ht="50.1" customHeight="1" thickTop="1" thickBot="1" x14ac:dyDescent="0.3">
      <c r="A11" s="117"/>
      <c r="B11" s="118"/>
      <c r="C11" s="113"/>
      <c r="D11" s="114"/>
      <c r="E11" s="113"/>
      <c r="F11" s="115"/>
      <c r="G11" s="116"/>
      <c r="H11" s="27" t="str">
        <f>'PANEL DE CONTROL DISTRITAL'!H10</f>
        <v>Número de fichas requisitadas - Notificaciones de improcedencia de trámite</v>
      </c>
      <c r="I11" s="45">
        <v>179</v>
      </c>
      <c r="J11" s="45">
        <v>746</v>
      </c>
      <c r="K11" s="45">
        <v>0</v>
      </c>
      <c r="L11" s="45">
        <v>0</v>
      </c>
      <c r="M11" s="45">
        <v>686</v>
      </c>
      <c r="N11" s="45">
        <v>987</v>
      </c>
      <c r="O11" s="45">
        <v>892</v>
      </c>
      <c r="P11" s="45">
        <v>971</v>
      </c>
      <c r="Q11" s="45">
        <v>850</v>
      </c>
      <c r="R11" s="45">
        <v>669</v>
      </c>
      <c r="S11" s="45">
        <v>835</v>
      </c>
      <c r="T11" s="45">
        <v>852</v>
      </c>
      <c r="U11" s="45">
        <v>927</v>
      </c>
      <c r="V11" s="45">
        <v>867</v>
      </c>
      <c r="W11" s="45">
        <v>946</v>
      </c>
      <c r="X11" s="45">
        <v>728</v>
      </c>
      <c r="Y11" s="45">
        <v>926</v>
      </c>
      <c r="Z11" s="45">
        <v>640</v>
      </c>
      <c r="AA11" s="45">
        <v>885</v>
      </c>
      <c r="AB11" s="45">
        <v>856</v>
      </c>
      <c r="AC11" s="45">
        <v>887</v>
      </c>
      <c r="AD11" s="45">
        <v>506</v>
      </c>
      <c r="AE11" s="45">
        <v>740</v>
      </c>
      <c r="AF11" s="45">
        <v>819</v>
      </c>
      <c r="AG11" s="45">
        <v>865</v>
      </c>
      <c r="AH11" s="45">
        <v>835</v>
      </c>
      <c r="AI11" s="45">
        <v>833</v>
      </c>
      <c r="AJ11" s="45">
        <v>812</v>
      </c>
      <c r="AK11" s="45">
        <v>888</v>
      </c>
      <c r="AL11" s="45">
        <v>793</v>
      </c>
      <c r="AM11" s="45">
        <v>812</v>
      </c>
      <c r="AN11" s="45">
        <v>708</v>
      </c>
      <c r="AO11" s="45">
        <v>871</v>
      </c>
      <c r="AP11" s="45">
        <v>977</v>
      </c>
      <c r="AQ11" s="45">
        <v>693</v>
      </c>
      <c r="AR11" s="45">
        <v>594</v>
      </c>
      <c r="AS11" s="45">
        <v>903</v>
      </c>
      <c r="AT11" s="45">
        <v>866</v>
      </c>
      <c r="AU11" s="45">
        <v>560</v>
      </c>
      <c r="AV11" s="106"/>
    </row>
    <row r="12" spans="1:60" s="47" customFormat="1" ht="8.1" customHeight="1" thickTop="1" thickBot="1" x14ac:dyDescent="0.3">
      <c r="A12" s="117"/>
      <c r="B12" s="117"/>
      <c r="C12" s="117"/>
      <c r="D12" s="117"/>
      <c r="E12" s="117"/>
      <c r="F12" s="117"/>
      <c r="G12" s="117"/>
      <c r="H12" s="117"/>
      <c r="I12" s="117"/>
      <c r="J12" s="117"/>
      <c r="K12" s="117"/>
      <c r="L12" s="117"/>
      <c r="M12" s="117"/>
      <c r="N12" s="117"/>
      <c r="O12" s="117"/>
      <c r="P12" s="117"/>
      <c r="Q12" s="117"/>
      <c r="R12" s="117"/>
      <c r="S12" s="117"/>
      <c r="T12" s="117"/>
      <c r="U12" s="117"/>
      <c r="V12" s="117"/>
      <c r="W12" s="117"/>
      <c r="X12" s="117"/>
      <c r="Y12" s="117"/>
      <c r="Z12" s="117"/>
      <c r="AA12" s="117"/>
      <c r="AB12" s="117"/>
      <c r="AC12" s="117"/>
      <c r="AD12" s="117"/>
      <c r="AE12" s="117"/>
      <c r="AF12" s="117"/>
      <c r="AG12" s="117"/>
      <c r="AH12" s="117"/>
      <c r="AI12" s="117"/>
      <c r="AJ12" s="117"/>
      <c r="AK12" s="117"/>
      <c r="AL12" s="117"/>
      <c r="AM12" s="117"/>
      <c r="AN12" s="117"/>
      <c r="AO12" s="117"/>
      <c r="AP12" s="117"/>
      <c r="AQ12" s="117"/>
      <c r="AR12" s="117"/>
      <c r="AS12" s="117"/>
      <c r="AT12" s="117"/>
      <c r="AU12" s="117"/>
      <c r="AV12" s="117"/>
      <c r="AW12" s="46"/>
      <c r="AX12" s="46"/>
      <c r="AY12" s="46"/>
      <c r="AZ12" s="46"/>
      <c r="BA12" s="46"/>
      <c r="BB12" s="46"/>
      <c r="BC12" s="46"/>
      <c r="BD12" s="46"/>
      <c r="BE12" s="46"/>
      <c r="BF12" s="46"/>
      <c r="BG12" s="46"/>
      <c r="BH12" s="46"/>
    </row>
    <row r="13" spans="1:60" s="3" customFormat="1" ht="50.1" customHeight="1" thickTop="1" thickBot="1" x14ac:dyDescent="0.3">
      <c r="A13" s="117">
        <f>'PANEL DE CONTROL DISTRITAL'!A12</f>
        <v>2</v>
      </c>
      <c r="B13" s="118" t="str">
        <f>'PANEL DE CONTROL DISTRITAL'!B12</f>
        <v>TRÁMITE</v>
      </c>
      <c r="C13" s="113" t="str">
        <f>'PANEL DE CONTROL DISTRITAL'!C12</f>
        <v>Operador de Equipo Tecnológico</v>
      </c>
      <c r="D13" s="114" t="str">
        <f>'PANEL DE CONTROL DISTRITAL'!D12</f>
        <v>Trámites exitosos efectivos=</v>
      </c>
      <c r="E13" s="113" t="str">
        <f>'PANEL DE CONTROL DISTRITAL'!E12</f>
        <v>(Número de trámites exitosos / Número de trámites aplicados) x 100</v>
      </c>
      <c r="F13" s="115" t="str">
        <f>'PANEL DE CONTROL DISTRITAL'!F12</f>
        <v>Semanal (remesa)</v>
      </c>
      <c r="G13" s="116">
        <f>'PANEL DE CONTROL DISTRITAL'!G12</f>
        <v>0.9</v>
      </c>
      <c r="H13" s="27" t="str">
        <f>'PANEL DE CONTROL DISTRITAL'!H12</f>
        <v>Número de trámites exitosos</v>
      </c>
      <c r="I13" s="25">
        <v>179</v>
      </c>
      <c r="J13" s="25">
        <v>745</v>
      </c>
      <c r="K13" s="25">
        <v>0</v>
      </c>
      <c r="L13" s="25">
        <v>0</v>
      </c>
      <c r="M13" s="25">
        <v>684</v>
      </c>
      <c r="N13" s="25">
        <v>897</v>
      </c>
      <c r="O13" s="25">
        <v>889</v>
      </c>
      <c r="P13" s="25">
        <v>971</v>
      </c>
      <c r="Q13" s="25">
        <v>846</v>
      </c>
      <c r="R13" s="25">
        <v>668</v>
      </c>
      <c r="S13" s="25">
        <v>835</v>
      </c>
      <c r="T13" s="25">
        <v>852</v>
      </c>
      <c r="U13" s="25">
        <v>924</v>
      </c>
      <c r="V13" s="25">
        <v>862</v>
      </c>
      <c r="W13" s="25">
        <v>942</v>
      </c>
      <c r="X13" s="25">
        <v>725</v>
      </c>
      <c r="Y13" s="25">
        <v>925</v>
      </c>
      <c r="Z13" s="25">
        <v>636</v>
      </c>
      <c r="AA13" s="25">
        <v>881</v>
      </c>
      <c r="AB13" s="25">
        <v>853</v>
      </c>
      <c r="AC13" s="25">
        <v>884</v>
      </c>
      <c r="AD13" s="25">
        <v>503</v>
      </c>
      <c r="AE13" s="25">
        <v>738</v>
      </c>
      <c r="AF13" s="25">
        <v>817</v>
      </c>
      <c r="AG13" s="25">
        <v>865</v>
      </c>
      <c r="AH13" s="25">
        <v>831</v>
      </c>
      <c r="AI13" s="25">
        <v>829</v>
      </c>
      <c r="AJ13" s="25">
        <v>810</v>
      </c>
      <c r="AK13" s="25">
        <v>885</v>
      </c>
      <c r="AL13" s="25">
        <v>790</v>
      </c>
      <c r="AM13" s="25">
        <v>806</v>
      </c>
      <c r="AN13" s="25">
        <v>706</v>
      </c>
      <c r="AO13" s="25">
        <v>868</v>
      </c>
      <c r="AP13" s="25">
        <v>975</v>
      </c>
      <c r="AQ13" s="25">
        <v>693</v>
      </c>
      <c r="AR13" s="25">
        <v>591</v>
      </c>
      <c r="AS13" s="25">
        <v>902</v>
      </c>
      <c r="AT13" s="25">
        <v>862</v>
      </c>
      <c r="AU13" s="25">
        <v>331</v>
      </c>
      <c r="AV13" s="106">
        <f>IFERROR(SUM(I13:AU13)/SUM(I14:AU14),0)</f>
        <v>0.98928839462372931</v>
      </c>
    </row>
    <row r="14" spans="1:60" s="3" customFormat="1" ht="50.1" customHeight="1" thickTop="1" thickBot="1" x14ac:dyDescent="0.3">
      <c r="A14" s="117"/>
      <c r="B14" s="118"/>
      <c r="C14" s="113"/>
      <c r="D14" s="114"/>
      <c r="E14" s="113"/>
      <c r="F14" s="115"/>
      <c r="G14" s="116"/>
      <c r="H14" s="27" t="str">
        <f>'PANEL DE CONTROL DISTRITAL'!H13</f>
        <v>Número de trámites aplicados</v>
      </c>
      <c r="I14" s="45">
        <v>179</v>
      </c>
      <c r="J14" s="45">
        <v>746</v>
      </c>
      <c r="K14" s="45">
        <v>0</v>
      </c>
      <c r="L14" s="45">
        <v>0</v>
      </c>
      <c r="M14" s="45">
        <v>686</v>
      </c>
      <c r="N14" s="45">
        <v>897</v>
      </c>
      <c r="O14" s="45">
        <v>892</v>
      </c>
      <c r="P14" s="45">
        <v>971</v>
      </c>
      <c r="Q14" s="45">
        <v>850</v>
      </c>
      <c r="R14" s="45">
        <v>669</v>
      </c>
      <c r="S14" s="45">
        <v>835</v>
      </c>
      <c r="T14" s="45">
        <v>852</v>
      </c>
      <c r="U14" s="45">
        <v>927</v>
      </c>
      <c r="V14" s="45">
        <v>867</v>
      </c>
      <c r="W14" s="45">
        <v>946</v>
      </c>
      <c r="X14" s="45">
        <v>728</v>
      </c>
      <c r="Y14" s="45">
        <v>926</v>
      </c>
      <c r="Z14" s="45">
        <v>640</v>
      </c>
      <c r="AA14" s="45">
        <v>885</v>
      </c>
      <c r="AB14" s="45">
        <v>856</v>
      </c>
      <c r="AC14" s="45">
        <v>887</v>
      </c>
      <c r="AD14" s="45">
        <v>506</v>
      </c>
      <c r="AE14" s="45">
        <v>740</v>
      </c>
      <c r="AF14" s="45">
        <v>819</v>
      </c>
      <c r="AG14" s="45">
        <v>865</v>
      </c>
      <c r="AH14" s="45">
        <v>835</v>
      </c>
      <c r="AI14" s="45">
        <v>833</v>
      </c>
      <c r="AJ14" s="45">
        <v>812</v>
      </c>
      <c r="AK14" s="45">
        <v>888</v>
      </c>
      <c r="AL14" s="45">
        <v>793</v>
      </c>
      <c r="AM14" s="45">
        <v>812</v>
      </c>
      <c r="AN14" s="45">
        <v>708</v>
      </c>
      <c r="AO14" s="45">
        <v>871</v>
      </c>
      <c r="AP14" s="45">
        <v>977</v>
      </c>
      <c r="AQ14" s="45">
        <v>693</v>
      </c>
      <c r="AR14" s="45">
        <v>594</v>
      </c>
      <c r="AS14" s="45">
        <v>903</v>
      </c>
      <c r="AT14" s="45">
        <v>866</v>
      </c>
      <c r="AU14" s="45">
        <v>560</v>
      </c>
      <c r="AV14" s="106"/>
    </row>
    <row r="15" spans="1:60" s="47" customFormat="1" ht="8.1" customHeight="1" thickTop="1" thickBot="1" x14ac:dyDescent="0.3">
      <c r="A15" s="117"/>
      <c r="B15" s="117"/>
      <c r="C15" s="117"/>
      <c r="D15" s="117"/>
      <c r="E15" s="117"/>
      <c r="F15" s="117"/>
      <c r="G15" s="117"/>
      <c r="H15" s="117"/>
      <c r="I15" s="117"/>
      <c r="J15" s="117"/>
      <c r="K15" s="117"/>
      <c r="L15" s="117"/>
      <c r="M15" s="117"/>
      <c r="N15" s="117"/>
      <c r="O15" s="117"/>
      <c r="P15" s="117"/>
      <c r="Q15" s="117"/>
      <c r="R15" s="117"/>
      <c r="S15" s="117"/>
      <c r="T15" s="117"/>
      <c r="U15" s="117"/>
      <c r="V15" s="117"/>
      <c r="W15" s="117"/>
      <c r="X15" s="117"/>
      <c r="Y15" s="117"/>
      <c r="Z15" s="117"/>
      <c r="AA15" s="117"/>
      <c r="AB15" s="117"/>
      <c r="AC15" s="117"/>
      <c r="AD15" s="117"/>
      <c r="AE15" s="117"/>
      <c r="AF15" s="117"/>
      <c r="AG15" s="117"/>
      <c r="AH15" s="117"/>
      <c r="AI15" s="117"/>
      <c r="AJ15" s="117"/>
      <c r="AK15" s="117"/>
      <c r="AL15" s="117"/>
      <c r="AM15" s="117"/>
      <c r="AN15" s="117"/>
      <c r="AO15" s="117"/>
      <c r="AP15" s="117"/>
      <c r="AQ15" s="117"/>
      <c r="AR15" s="117"/>
      <c r="AS15" s="117"/>
      <c r="AT15" s="117"/>
      <c r="AU15" s="117"/>
      <c r="AV15" s="117"/>
      <c r="AW15" s="46"/>
      <c r="AX15" s="46"/>
      <c r="AY15" s="46"/>
      <c r="AZ15" s="46"/>
      <c r="BA15" s="46"/>
      <c r="BB15" s="46"/>
      <c r="BC15" s="46"/>
      <c r="BD15" s="46"/>
      <c r="BE15" s="46"/>
      <c r="BF15" s="46"/>
      <c r="BG15" s="46"/>
      <c r="BH15" s="46"/>
    </row>
    <row r="16" spans="1:60" s="3" customFormat="1" ht="50.1" customHeight="1" thickTop="1" thickBot="1" x14ac:dyDescent="0.3">
      <c r="A16" s="117">
        <f>'PANEL DE CONTROL DISTRITAL'!A15</f>
        <v>3</v>
      </c>
      <c r="B16" s="118" t="str">
        <f>'PANEL DE CONTROL DISTRITAL'!B15</f>
        <v>TRANSFERENCIA</v>
      </c>
      <c r="C16" s="113" t="str">
        <f>'PANEL DE CONTROL DISTRITAL'!C15</f>
        <v>Responsable de Módulo</v>
      </c>
      <c r="D16" s="114" t="str">
        <f>'PANEL DE CONTROL DISTRITAL'!D15</f>
        <v xml:space="preserve">Transacciones exitosas = </v>
      </c>
      <c r="E16" s="113" t="str">
        <f>'PANEL DE CONTROL DISTRITAL'!E15</f>
        <v>(Número de Archivos de Transacción aceptados /Total de Archivos de Transacción procesados) x100</v>
      </c>
      <c r="F16" s="115" t="str">
        <f>'PANEL DE CONTROL DISTRITAL'!F15</f>
        <v>Semanal (remesa)</v>
      </c>
      <c r="G16" s="116">
        <f>'PANEL DE CONTROL DISTRITAL'!G15</f>
        <v>0.9</v>
      </c>
      <c r="H16" s="27" t="str">
        <f>'PANEL DE CONTROL DISTRITAL'!H15</f>
        <v>Número de Archivos de Transacción aceptados</v>
      </c>
      <c r="I16" s="25">
        <v>179</v>
      </c>
      <c r="J16" s="25">
        <v>746</v>
      </c>
      <c r="K16" s="25">
        <v>0</v>
      </c>
      <c r="L16" s="25">
        <v>0</v>
      </c>
      <c r="M16" s="25">
        <v>686</v>
      </c>
      <c r="N16" s="25">
        <v>897</v>
      </c>
      <c r="O16" s="25">
        <v>892</v>
      </c>
      <c r="P16" s="25">
        <v>971</v>
      </c>
      <c r="Q16" s="25">
        <v>850</v>
      </c>
      <c r="R16" s="25">
        <v>669</v>
      </c>
      <c r="S16" s="25">
        <v>835</v>
      </c>
      <c r="T16" s="25">
        <v>852</v>
      </c>
      <c r="U16" s="25">
        <v>927</v>
      </c>
      <c r="V16" s="25">
        <v>867</v>
      </c>
      <c r="W16" s="25">
        <v>946</v>
      </c>
      <c r="X16" s="25">
        <v>728</v>
      </c>
      <c r="Y16" s="25">
        <v>926</v>
      </c>
      <c r="Z16" s="25">
        <v>640</v>
      </c>
      <c r="AA16" s="25">
        <v>885</v>
      </c>
      <c r="AB16" s="25">
        <v>856</v>
      </c>
      <c r="AC16" s="25">
        <v>887</v>
      </c>
      <c r="AD16" s="25">
        <v>506</v>
      </c>
      <c r="AE16" s="25">
        <v>740</v>
      </c>
      <c r="AF16" s="25">
        <v>819</v>
      </c>
      <c r="AG16" s="25">
        <v>865</v>
      </c>
      <c r="AH16" s="25">
        <v>835</v>
      </c>
      <c r="AI16" s="25">
        <v>833</v>
      </c>
      <c r="AJ16" s="25">
        <v>812</v>
      </c>
      <c r="AK16" s="25">
        <v>888</v>
      </c>
      <c r="AL16" s="25">
        <v>793</v>
      </c>
      <c r="AM16" s="25">
        <v>812</v>
      </c>
      <c r="AN16" s="25">
        <v>708</v>
      </c>
      <c r="AO16" s="25">
        <v>871</v>
      </c>
      <c r="AP16" s="25">
        <v>977</v>
      </c>
      <c r="AQ16" s="25">
        <v>963</v>
      </c>
      <c r="AR16" s="25">
        <v>594</v>
      </c>
      <c r="AS16" s="25">
        <v>903</v>
      </c>
      <c r="AT16" s="25">
        <v>866</v>
      </c>
      <c r="AU16" s="25">
        <v>560</v>
      </c>
      <c r="AV16" s="106">
        <f>IFERROR(SUM(I16:AU16)/SUM(I17:AU17),0)</f>
        <v>1.0001014164497481</v>
      </c>
    </row>
    <row r="17" spans="1:60" s="3" customFormat="1" ht="50.1" customHeight="1" thickTop="1" thickBot="1" x14ac:dyDescent="0.3">
      <c r="A17" s="117"/>
      <c r="B17" s="118"/>
      <c r="C17" s="113"/>
      <c r="D17" s="114"/>
      <c r="E17" s="113"/>
      <c r="F17" s="115"/>
      <c r="G17" s="116"/>
      <c r="H17" s="27" t="str">
        <f>'PANEL DE CONTROL DISTRITAL'!H16</f>
        <v>Total de Archivos de Transacción procesados</v>
      </c>
      <c r="I17" s="45">
        <v>179</v>
      </c>
      <c r="J17" s="45">
        <v>746</v>
      </c>
      <c r="K17" s="45">
        <v>0</v>
      </c>
      <c r="L17" s="45">
        <v>0</v>
      </c>
      <c r="M17" s="45">
        <v>686</v>
      </c>
      <c r="N17" s="45">
        <v>897</v>
      </c>
      <c r="O17" s="45">
        <v>892</v>
      </c>
      <c r="P17" s="45">
        <v>971</v>
      </c>
      <c r="Q17" s="45">
        <v>850</v>
      </c>
      <c r="R17" s="45">
        <v>668</v>
      </c>
      <c r="S17" s="45">
        <v>835</v>
      </c>
      <c r="T17" s="45">
        <v>852</v>
      </c>
      <c r="U17" s="45">
        <v>926</v>
      </c>
      <c r="V17" s="45">
        <v>866</v>
      </c>
      <c r="W17" s="45">
        <v>946</v>
      </c>
      <c r="X17" s="45">
        <v>728</v>
      </c>
      <c r="Y17" s="45">
        <v>926</v>
      </c>
      <c r="Z17" s="45">
        <v>640</v>
      </c>
      <c r="AA17" s="45">
        <v>885</v>
      </c>
      <c r="AB17" s="45">
        <v>856</v>
      </c>
      <c r="AC17" s="45">
        <v>887</v>
      </c>
      <c r="AD17" s="45">
        <v>506</v>
      </c>
      <c r="AE17" s="45">
        <v>740</v>
      </c>
      <c r="AF17" s="45">
        <v>819</v>
      </c>
      <c r="AG17" s="45">
        <v>865</v>
      </c>
      <c r="AH17" s="45">
        <v>835</v>
      </c>
      <c r="AI17" s="45">
        <v>833</v>
      </c>
      <c r="AJ17" s="45">
        <v>812</v>
      </c>
      <c r="AK17" s="45">
        <v>888</v>
      </c>
      <c r="AL17" s="45">
        <v>793</v>
      </c>
      <c r="AM17" s="45">
        <v>812</v>
      </c>
      <c r="AN17" s="45">
        <v>708</v>
      </c>
      <c r="AO17" s="45">
        <v>871</v>
      </c>
      <c r="AP17" s="45">
        <v>977</v>
      </c>
      <c r="AQ17" s="45">
        <v>963</v>
      </c>
      <c r="AR17" s="45">
        <v>594</v>
      </c>
      <c r="AS17" s="45">
        <v>903</v>
      </c>
      <c r="AT17" s="45">
        <v>866</v>
      </c>
      <c r="AU17" s="45">
        <v>560</v>
      </c>
      <c r="AV17" s="106"/>
    </row>
    <row r="18" spans="1:60" s="47" customFormat="1" ht="8.1" customHeight="1" thickTop="1" thickBot="1" x14ac:dyDescent="0.3">
      <c r="A18" s="117"/>
      <c r="B18" s="117"/>
      <c r="C18" s="117"/>
      <c r="D18" s="117"/>
      <c r="E18" s="117"/>
      <c r="F18" s="117"/>
      <c r="G18" s="117"/>
      <c r="H18" s="117"/>
      <c r="I18" s="117"/>
      <c r="J18" s="117"/>
      <c r="K18" s="117"/>
      <c r="L18" s="117"/>
      <c r="M18" s="117"/>
      <c r="N18" s="117"/>
      <c r="O18" s="117"/>
      <c r="P18" s="117"/>
      <c r="Q18" s="117"/>
      <c r="R18" s="117"/>
      <c r="S18" s="117"/>
      <c r="T18" s="117"/>
      <c r="U18" s="117"/>
      <c r="V18" s="117"/>
      <c r="W18" s="117"/>
      <c r="X18" s="117"/>
      <c r="Y18" s="117"/>
      <c r="Z18" s="117"/>
      <c r="AA18" s="117"/>
      <c r="AB18" s="117"/>
      <c r="AC18" s="117"/>
      <c r="AD18" s="117"/>
      <c r="AE18" s="117"/>
      <c r="AF18" s="117"/>
      <c r="AG18" s="117"/>
      <c r="AH18" s="117"/>
      <c r="AI18" s="117"/>
      <c r="AJ18" s="117"/>
      <c r="AK18" s="117"/>
      <c r="AL18" s="117"/>
      <c r="AM18" s="117"/>
      <c r="AN18" s="117"/>
      <c r="AO18" s="117"/>
      <c r="AP18" s="117"/>
      <c r="AQ18" s="117"/>
      <c r="AR18" s="117"/>
      <c r="AS18" s="117"/>
      <c r="AT18" s="117"/>
      <c r="AU18" s="117"/>
      <c r="AV18" s="117"/>
      <c r="AW18" s="46"/>
      <c r="AX18" s="46"/>
      <c r="AY18" s="46"/>
      <c r="AZ18" s="46"/>
      <c r="BA18" s="46"/>
      <c r="BB18" s="46"/>
      <c r="BC18" s="46"/>
      <c r="BD18" s="46"/>
      <c r="BE18" s="46"/>
      <c r="BF18" s="46"/>
      <c r="BG18" s="46"/>
      <c r="BH18" s="46"/>
    </row>
    <row r="19" spans="1:60" s="3" customFormat="1" ht="50.1" customHeight="1" thickTop="1" thickBot="1" x14ac:dyDescent="0.3">
      <c r="A19" s="117">
        <f>'PANEL DE CONTROL DISTRITAL'!A18</f>
        <v>4</v>
      </c>
      <c r="B19" s="118" t="str">
        <f>'PANEL DE CONTROL DISTRITAL'!B18</f>
        <v>CONCILIACIÓN</v>
      </c>
      <c r="C19" s="113" t="str">
        <f>'PANEL DE CONTROL DISTRITAL'!C18</f>
        <v>Responsable de Módulo</v>
      </c>
      <c r="D19" s="114" t="str">
        <f>'PANEL DE CONTROL DISTRITAL'!D18</f>
        <v xml:space="preserve">Credenciales disponibles para entrega = </v>
      </c>
      <c r="E19" s="113" t="str">
        <f>'PANEL DE CONTROL DISTRITAL'!E18</f>
        <v>((Credenciales recibidas - Credenciales inconsistentes) / Credenciales recibidas) x 100</v>
      </c>
      <c r="F19" s="115" t="str">
        <f>'PANEL DE CONTROL DISTRITAL'!F18</f>
        <v>Semanal (remesa)</v>
      </c>
      <c r="G19" s="116">
        <f>'PANEL DE CONTROL DISTRITAL'!G18</f>
        <v>0.9</v>
      </c>
      <c r="H19" s="27" t="str">
        <f>'PANEL DE CONTROL DISTRITAL'!H18</f>
        <v xml:space="preserve">Credenciales Recibidas - Credenciales inconsistentes </v>
      </c>
      <c r="I19" s="25">
        <v>171</v>
      </c>
      <c r="J19" s="25">
        <v>652</v>
      </c>
      <c r="K19" s="25">
        <v>0</v>
      </c>
      <c r="L19" s="25">
        <v>0</v>
      </c>
      <c r="M19" s="25">
        <v>327</v>
      </c>
      <c r="N19" s="25">
        <v>776</v>
      </c>
      <c r="O19" s="25">
        <v>1151</v>
      </c>
      <c r="P19" s="25">
        <v>1133</v>
      </c>
      <c r="Q19" s="25">
        <v>640</v>
      </c>
      <c r="R19" s="25">
        <v>866</v>
      </c>
      <c r="S19" s="25">
        <v>872</v>
      </c>
      <c r="T19" s="25">
        <v>863</v>
      </c>
      <c r="U19" s="25">
        <v>891</v>
      </c>
      <c r="V19" s="25">
        <v>168</v>
      </c>
      <c r="W19" s="25">
        <v>494</v>
      </c>
      <c r="X19" s="25">
        <v>1806</v>
      </c>
      <c r="Y19" s="25">
        <v>947</v>
      </c>
      <c r="Z19" s="25">
        <v>356</v>
      </c>
      <c r="AA19" s="25">
        <v>843</v>
      </c>
      <c r="AB19" s="25">
        <v>1197</v>
      </c>
      <c r="AC19" s="25">
        <v>845</v>
      </c>
      <c r="AD19" s="25">
        <v>510</v>
      </c>
      <c r="AE19" s="25">
        <v>758</v>
      </c>
      <c r="AF19" s="25">
        <v>804</v>
      </c>
      <c r="AG19" s="25">
        <v>839</v>
      </c>
      <c r="AH19" s="25">
        <v>849</v>
      </c>
      <c r="AI19" s="25">
        <v>738</v>
      </c>
      <c r="AJ19" s="25">
        <v>1014</v>
      </c>
      <c r="AK19" s="25">
        <v>868</v>
      </c>
      <c r="AL19" s="25">
        <v>165</v>
      </c>
      <c r="AM19" s="25">
        <v>0</v>
      </c>
      <c r="AN19" s="25">
        <v>0</v>
      </c>
      <c r="AO19" s="25">
        <v>976</v>
      </c>
      <c r="AP19" s="25">
        <v>2110</v>
      </c>
      <c r="AQ19" s="25">
        <v>1712</v>
      </c>
      <c r="AR19" s="25">
        <v>567</v>
      </c>
      <c r="AS19" s="25">
        <v>767</v>
      </c>
      <c r="AT19" s="25">
        <v>904</v>
      </c>
      <c r="AU19" s="25">
        <v>0</v>
      </c>
      <c r="AV19" s="106">
        <f>IFERROR(SUM(I19:AU19)/SUM(I20:AU20),0)</f>
        <v>1</v>
      </c>
    </row>
    <row r="20" spans="1:60" s="3" customFormat="1" ht="50.1" customHeight="1" thickTop="1" thickBot="1" x14ac:dyDescent="0.3">
      <c r="A20" s="117"/>
      <c r="B20" s="118"/>
      <c r="C20" s="113"/>
      <c r="D20" s="114"/>
      <c r="E20" s="113"/>
      <c r="F20" s="115"/>
      <c r="G20" s="116"/>
      <c r="H20" s="27" t="str">
        <f>'PANEL DE CONTROL DISTRITAL'!H19</f>
        <v>Credenciales recibidas</v>
      </c>
      <c r="I20" s="45">
        <v>171</v>
      </c>
      <c r="J20" s="45">
        <v>652</v>
      </c>
      <c r="K20" s="45">
        <v>0</v>
      </c>
      <c r="L20" s="45">
        <v>0</v>
      </c>
      <c r="M20" s="45">
        <v>327</v>
      </c>
      <c r="N20" s="45">
        <v>776</v>
      </c>
      <c r="O20" s="45">
        <v>1151</v>
      </c>
      <c r="P20" s="45">
        <v>1133</v>
      </c>
      <c r="Q20" s="45">
        <v>640</v>
      </c>
      <c r="R20" s="45">
        <v>866</v>
      </c>
      <c r="S20" s="45">
        <v>872</v>
      </c>
      <c r="T20" s="45">
        <v>863</v>
      </c>
      <c r="U20" s="45">
        <v>891</v>
      </c>
      <c r="V20" s="45">
        <v>168</v>
      </c>
      <c r="W20" s="45">
        <v>494</v>
      </c>
      <c r="X20" s="45">
        <v>1806</v>
      </c>
      <c r="Y20" s="45">
        <v>947</v>
      </c>
      <c r="Z20" s="45">
        <v>356</v>
      </c>
      <c r="AA20" s="45">
        <v>843</v>
      </c>
      <c r="AB20" s="45">
        <v>1197</v>
      </c>
      <c r="AC20" s="45">
        <v>845</v>
      </c>
      <c r="AD20" s="45">
        <v>510</v>
      </c>
      <c r="AE20" s="45">
        <v>758</v>
      </c>
      <c r="AF20" s="45">
        <v>804</v>
      </c>
      <c r="AG20" s="45">
        <v>839</v>
      </c>
      <c r="AH20" s="45">
        <v>849</v>
      </c>
      <c r="AI20" s="45">
        <v>738</v>
      </c>
      <c r="AJ20" s="45">
        <v>1014</v>
      </c>
      <c r="AK20" s="45">
        <v>868</v>
      </c>
      <c r="AL20" s="45">
        <v>165</v>
      </c>
      <c r="AM20" s="45">
        <v>0</v>
      </c>
      <c r="AN20" s="45">
        <v>0</v>
      </c>
      <c r="AO20" s="45">
        <v>976</v>
      </c>
      <c r="AP20" s="45">
        <v>2110</v>
      </c>
      <c r="AQ20" s="45">
        <v>1712</v>
      </c>
      <c r="AR20" s="45">
        <v>567</v>
      </c>
      <c r="AS20" s="45">
        <v>767</v>
      </c>
      <c r="AT20" s="45">
        <v>904</v>
      </c>
      <c r="AU20" s="45">
        <v>0</v>
      </c>
      <c r="AV20" s="106"/>
    </row>
    <row r="21" spans="1:60" s="47" customFormat="1" ht="8.1" customHeight="1" thickTop="1" thickBot="1" x14ac:dyDescent="0.3">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5"/>
      <c r="AT21" s="55"/>
      <c r="AU21" s="55"/>
      <c r="AV21" s="56"/>
      <c r="AW21" s="46"/>
      <c r="AX21" s="46"/>
      <c r="AY21" s="46"/>
      <c r="AZ21" s="46"/>
      <c r="BA21" s="46"/>
      <c r="BB21" s="46"/>
      <c r="BC21" s="46"/>
      <c r="BD21" s="46"/>
      <c r="BE21" s="46"/>
      <c r="BF21" s="46"/>
      <c r="BG21" s="46"/>
      <c r="BH21" s="46"/>
    </row>
    <row r="22" spans="1:60" s="3" customFormat="1" ht="50.1" customHeight="1" thickTop="1" thickBot="1" x14ac:dyDescent="0.3">
      <c r="A22" s="117">
        <f>'PANEL DE CONTROL DISTRITAL'!A21</f>
        <v>5</v>
      </c>
      <c r="B22" s="118" t="str">
        <f>'PANEL DE CONTROL DISTRITAL'!B21</f>
        <v>CONCILIACIÓN</v>
      </c>
      <c r="C22" s="113" t="str">
        <f>'PANEL DE CONTROL DISTRITAL'!C21</f>
        <v>Responsable de Módulo</v>
      </c>
      <c r="D22" s="114" t="str">
        <f>'PANEL DE CONTROL DISTRITAL'!D21</f>
        <v xml:space="preserve">Credenciales disponibles para entrega = </v>
      </c>
      <c r="E22" s="113" t="str">
        <f>'PANEL DE CONTROL DISTRITAL'!E21</f>
        <v>(Credenciales en resguardo / Credenciales totales en SIIRFE disponibles para entrega) x 100</v>
      </c>
      <c r="F22" s="115" t="str">
        <f>'PANEL DE CONTROL DISTRITAL'!F21</f>
        <v>Semanal (remesa)</v>
      </c>
      <c r="G22" s="116">
        <f>'PANEL DE CONTROL DISTRITAL'!G21</f>
        <v>1</v>
      </c>
      <c r="H22" s="27" t="str">
        <f>'PANEL DE CONTROL DISTRITAL'!H21</f>
        <v>Credenciales en resguardo</v>
      </c>
      <c r="I22" s="25">
        <v>1730</v>
      </c>
      <c r="J22" s="25">
        <v>1601</v>
      </c>
      <c r="K22" s="25">
        <v>1601</v>
      </c>
      <c r="L22" s="25">
        <v>1601</v>
      </c>
      <c r="M22" s="25">
        <v>1543</v>
      </c>
      <c r="N22" s="25">
        <v>1500</v>
      </c>
      <c r="O22" s="25">
        <v>1669</v>
      </c>
      <c r="P22" s="25">
        <v>1884</v>
      </c>
      <c r="Q22" s="25">
        <v>1631</v>
      </c>
      <c r="R22" s="25">
        <v>1696</v>
      </c>
      <c r="S22" s="25">
        <v>1744</v>
      </c>
      <c r="T22" s="25">
        <v>1774</v>
      </c>
      <c r="U22" s="25">
        <v>1802</v>
      </c>
      <c r="V22" s="25">
        <v>1149</v>
      </c>
      <c r="W22" s="25">
        <v>1239</v>
      </c>
      <c r="X22" s="25">
        <v>2105</v>
      </c>
      <c r="Y22" s="25">
        <v>2067</v>
      </c>
      <c r="Z22" s="25">
        <v>1805</v>
      </c>
      <c r="AA22" s="25">
        <v>1853</v>
      </c>
      <c r="AB22" s="25">
        <v>2483</v>
      </c>
      <c r="AC22" s="25">
        <v>2200</v>
      </c>
      <c r="AD22" s="25">
        <v>1979</v>
      </c>
      <c r="AE22" s="25">
        <v>1783</v>
      </c>
      <c r="AF22" s="25">
        <v>1818</v>
      </c>
      <c r="AG22" s="25">
        <v>1889</v>
      </c>
      <c r="AH22" s="25">
        <v>1865</v>
      </c>
      <c r="AI22" s="25">
        <v>1798</v>
      </c>
      <c r="AJ22" s="25">
        <v>1959</v>
      </c>
      <c r="AK22" s="25">
        <v>2022</v>
      </c>
      <c r="AL22" s="25">
        <v>1332</v>
      </c>
      <c r="AM22" s="25">
        <v>939</v>
      </c>
      <c r="AN22" s="25">
        <v>797</v>
      </c>
      <c r="AO22" s="25">
        <v>1200</v>
      </c>
      <c r="AP22" s="25">
        <v>2445</v>
      </c>
      <c r="AQ22" s="25">
        <v>3056</v>
      </c>
      <c r="AR22" s="25">
        <v>2294</v>
      </c>
      <c r="AS22" s="25">
        <v>2096</v>
      </c>
      <c r="AT22" s="25">
        <v>2114</v>
      </c>
      <c r="AU22" s="25">
        <v>2183</v>
      </c>
      <c r="AV22" s="106">
        <f>IFERROR(SUM(I22:AU22)/SUM(I23:AU23),0)</f>
        <v>1</v>
      </c>
    </row>
    <row r="23" spans="1:60" s="3" customFormat="1" ht="50.1" customHeight="1" thickTop="1" thickBot="1" x14ac:dyDescent="0.3">
      <c r="A23" s="117"/>
      <c r="B23" s="118"/>
      <c r="C23" s="113"/>
      <c r="D23" s="114"/>
      <c r="E23" s="113"/>
      <c r="F23" s="115"/>
      <c r="G23" s="116"/>
      <c r="H23" s="27" t="str">
        <f>'PANEL DE CONTROL DISTRITAL'!H22</f>
        <v>Credenciales totales en SIIRFE disponibles para entrega</v>
      </c>
      <c r="I23" s="45">
        <v>1730</v>
      </c>
      <c r="J23" s="45">
        <v>1601</v>
      </c>
      <c r="K23" s="45">
        <v>1601</v>
      </c>
      <c r="L23" s="45">
        <v>1601</v>
      </c>
      <c r="M23" s="45">
        <v>1543</v>
      </c>
      <c r="N23" s="45">
        <v>1500</v>
      </c>
      <c r="O23" s="45">
        <v>1669</v>
      </c>
      <c r="P23" s="45">
        <v>1884</v>
      </c>
      <c r="Q23" s="45">
        <v>1631</v>
      </c>
      <c r="R23" s="45">
        <v>1696</v>
      </c>
      <c r="S23" s="45">
        <v>1744</v>
      </c>
      <c r="T23" s="45">
        <v>1774</v>
      </c>
      <c r="U23" s="45">
        <v>1802</v>
      </c>
      <c r="V23" s="45">
        <v>1149</v>
      </c>
      <c r="W23" s="45">
        <v>1239</v>
      </c>
      <c r="X23" s="45">
        <v>2105</v>
      </c>
      <c r="Y23" s="45">
        <v>2067</v>
      </c>
      <c r="Z23" s="45">
        <v>1805</v>
      </c>
      <c r="AA23" s="45">
        <v>1853</v>
      </c>
      <c r="AB23" s="45">
        <v>2483</v>
      </c>
      <c r="AC23" s="45">
        <v>2200</v>
      </c>
      <c r="AD23" s="45">
        <v>1979</v>
      </c>
      <c r="AE23" s="45">
        <v>1783</v>
      </c>
      <c r="AF23" s="45">
        <v>1818</v>
      </c>
      <c r="AG23" s="45">
        <v>1889</v>
      </c>
      <c r="AH23" s="45">
        <v>1865</v>
      </c>
      <c r="AI23" s="45">
        <v>1798</v>
      </c>
      <c r="AJ23" s="45">
        <v>1959</v>
      </c>
      <c r="AK23" s="45">
        <v>2022</v>
      </c>
      <c r="AL23" s="45">
        <v>1332</v>
      </c>
      <c r="AM23" s="45">
        <v>939</v>
      </c>
      <c r="AN23" s="45">
        <v>797</v>
      </c>
      <c r="AO23" s="45">
        <v>1200</v>
      </c>
      <c r="AP23" s="45">
        <v>2445</v>
      </c>
      <c r="AQ23" s="45">
        <v>3056</v>
      </c>
      <c r="AR23" s="45">
        <v>2294</v>
      </c>
      <c r="AS23" s="45">
        <v>2096</v>
      </c>
      <c r="AT23" s="45">
        <v>2114</v>
      </c>
      <c r="AU23" s="45">
        <v>2183</v>
      </c>
      <c r="AV23" s="106"/>
    </row>
    <row r="24" spans="1:60" s="4" customFormat="1" ht="7.5" customHeight="1" thickTop="1" thickBot="1" x14ac:dyDescent="0.3">
      <c r="A24" s="117"/>
      <c r="B24" s="117"/>
      <c r="C24" s="117"/>
      <c r="D24" s="117"/>
      <c r="E24" s="117"/>
      <c r="F24" s="117"/>
      <c r="G24" s="117"/>
      <c r="H24" s="117"/>
      <c r="I24" s="117"/>
      <c r="J24" s="117"/>
      <c r="K24" s="117"/>
      <c r="L24" s="117"/>
      <c r="M24" s="117"/>
      <c r="N24" s="117"/>
      <c r="O24" s="117"/>
      <c r="P24" s="117"/>
      <c r="Q24" s="117"/>
      <c r="R24" s="117"/>
      <c r="S24" s="117"/>
      <c r="T24" s="117"/>
      <c r="U24" s="117"/>
      <c r="V24" s="117"/>
      <c r="W24" s="117"/>
      <c r="X24" s="117"/>
      <c r="Y24" s="117"/>
      <c r="Z24" s="117"/>
      <c r="AA24" s="117"/>
      <c r="AB24" s="117"/>
      <c r="AC24" s="117"/>
      <c r="AD24" s="117"/>
      <c r="AE24" s="117"/>
      <c r="AF24" s="117"/>
      <c r="AG24" s="117"/>
      <c r="AH24" s="117"/>
      <c r="AI24" s="117"/>
      <c r="AJ24" s="117"/>
      <c r="AK24" s="117"/>
      <c r="AL24" s="117"/>
      <c r="AM24" s="117"/>
      <c r="AN24" s="117"/>
      <c r="AO24" s="117"/>
      <c r="AP24" s="117"/>
      <c r="AQ24" s="117"/>
      <c r="AR24" s="117"/>
      <c r="AS24" s="117"/>
      <c r="AT24" s="117"/>
      <c r="AU24" s="117"/>
      <c r="AV24" s="117"/>
    </row>
    <row r="25" spans="1:60" ht="50.1" customHeight="1" thickTop="1" thickBot="1" x14ac:dyDescent="0.3">
      <c r="A25" s="117">
        <f>'PANEL DE CONTROL DISTRITAL'!A24</f>
        <v>6</v>
      </c>
      <c r="B25" s="118" t="str">
        <f>'PANEL DE CONTROL DISTRITAL'!B24</f>
        <v>ENTREGA</v>
      </c>
      <c r="C25" s="113" t="str">
        <f>'PANEL DE CONTROL DISTRITAL'!C24</f>
        <v>Operador de Equipo Tecnológico</v>
      </c>
      <c r="D25" s="114" t="str">
        <f>'PANEL DE CONTROL DISTRITAL'!D24</f>
        <v xml:space="preserve">Efectividad de entrega de CPV en MAC = </v>
      </c>
      <c r="E25" s="113" t="str">
        <f>'PANEL DE CONTROL DISTRITAL'!E24</f>
        <v>(Total de credenciales entregadas / Total de credenciales solicitadas) x 100</v>
      </c>
      <c r="F25" s="115" t="str">
        <f>'PANEL DE CONTROL DISTRITAL'!F24</f>
        <v>Semanal (remesa)</v>
      </c>
      <c r="G25" s="116">
        <f>'PANEL DE CONTROL DISTRITAL'!G24</f>
        <v>0.9</v>
      </c>
      <c r="H25" s="27" t="str">
        <f>'PANEL DE CONTROL DISTRITAL'!H24</f>
        <v xml:space="preserve">Total de credenciales entregadas </v>
      </c>
      <c r="I25" s="25">
        <v>259</v>
      </c>
      <c r="J25" s="25">
        <v>782</v>
      </c>
      <c r="K25" s="25">
        <v>0</v>
      </c>
      <c r="L25" s="25">
        <v>0</v>
      </c>
      <c r="M25" s="25">
        <v>385</v>
      </c>
      <c r="N25" s="25">
        <v>819</v>
      </c>
      <c r="O25" s="25">
        <v>982</v>
      </c>
      <c r="P25" s="25">
        <v>918</v>
      </c>
      <c r="Q25" s="25">
        <v>893</v>
      </c>
      <c r="R25" s="25">
        <v>801</v>
      </c>
      <c r="S25" s="25">
        <v>814</v>
      </c>
      <c r="T25" s="25">
        <v>833</v>
      </c>
      <c r="U25" s="25">
        <v>832</v>
      </c>
      <c r="V25" s="25">
        <v>821</v>
      </c>
      <c r="W25" s="25">
        <v>399</v>
      </c>
      <c r="X25" s="25">
        <v>940</v>
      </c>
      <c r="Y25" s="25">
        <v>985</v>
      </c>
      <c r="Z25" s="25">
        <v>613</v>
      </c>
      <c r="AA25" s="25">
        <v>795</v>
      </c>
      <c r="AB25" s="25">
        <v>567</v>
      </c>
      <c r="AC25" s="25">
        <v>1119</v>
      </c>
      <c r="AD25" s="25">
        <v>731</v>
      </c>
      <c r="AE25" s="25">
        <v>953</v>
      </c>
      <c r="AF25" s="25">
        <v>769</v>
      </c>
      <c r="AG25" s="25">
        <v>768</v>
      </c>
      <c r="AH25" s="25">
        <v>871</v>
      </c>
      <c r="AI25" s="25">
        <v>811</v>
      </c>
      <c r="AJ25" s="25">
        <v>853</v>
      </c>
      <c r="AK25" s="25">
        <v>805</v>
      </c>
      <c r="AL25" s="25">
        <v>855</v>
      </c>
      <c r="AM25" s="25">
        <v>393</v>
      </c>
      <c r="AN25" s="25">
        <v>142</v>
      </c>
      <c r="AO25" s="25">
        <v>573</v>
      </c>
      <c r="AP25" s="25">
        <v>857</v>
      </c>
      <c r="AQ25" s="25">
        <v>1101</v>
      </c>
      <c r="AR25" s="25">
        <v>1329</v>
      </c>
      <c r="AS25" s="25">
        <v>965</v>
      </c>
      <c r="AT25" s="25">
        <v>886</v>
      </c>
      <c r="AU25" s="25">
        <v>673</v>
      </c>
      <c r="AV25" s="106">
        <f>IFERROR(SUM(I25:AU25)/SUM(I26:AU26),0)</f>
        <v>1</v>
      </c>
    </row>
    <row r="26" spans="1:60" ht="50.1" customHeight="1" thickTop="1" thickBot="1" x14ac:dyDescent="0.3">
      <c r="A26" s="117"/>
      <c r="B26" s="118"/>
      <c r="C26" s="113"/>
      <c r="D26" s="114"/>
      <c r="E26" s="113"/>
      <c r="F26" s="115"/>
      <c r="G26" s="116"/>
      <c r="H26" s="27" t="str">
        <f>'PANEL DE CONTROL DISTRITAL'!H25</f>
        <v xml:space="preserve"> Total de credenciales solicitadas</v>
      </c>
      <c r="I26" s="45">
        <v>259</v>
      </c>
      <c r="J26" s="45">
        <v>782</v>
      </c>
      <c r="K26" s="45">
        <v>0</v>
      </c>
      <c r="L26" s="45">
        <v>0</v>
      </c>
      <c r="M26" s="45">
        <v>385</v>
      </c>
      <c r="N26" s="45">
        <v>819</v>
      </c>
      <c r="O26" s="45">
        <v>982</v>
      </c>
      <c r="P26" s="45">
        <v>918</v>
      </c>
      <c r="Q26" s="45">
        <v>893</v>
      </c>
      <c r="R26" s="45">
        <v>801</v>
      </c>
      <c r="S26" s="45">
        <v>814</v>
      </c>
      <c r="T26" s="45">
        <v>833</v>
      </c>
      <c r="U26" s="45">
        <v>832</v>
      </c>
      <c r="V26" s="45">
        <v>821</v>
      </c>
      <c r="W26" s="45">
        <v>399</v>
      </c>
      <c r="X26" s="45">
        <v>940</v>
      </c>
      <c r="Y26" s="45">
        <v>985</v>
      </c>
      <c r="Z26" s="45">
        <v>613</v>
      </c>
      <c r="AA26" s="45">
        <v>795</v>
      </c>
      <c r="AB26" s="45">
        <v>567</v>
      </c>
      <c r="AC26" s="45">
        <v>1119</v>
      </c>
      <c r="AD26" s="45">
        <v>731</v>
      </c>
      <c r="AE26" s="45">
        <v>953</v>
      </c>
      <c r="AF26" s="45">
        <v>769</v>
      </c>
      <c r="AG26" s="45">
        <v>768</v>
      </c>
      <c r="AH26" s="45">
        <v>871</v>
      </c>
      <c r="AI26" s="45">
        <v>811</v>
      </c>
      <c r="AJ26" s="45">
        <v>853</v>
      </c>
      <c r="AK26" s="45">
        <v>805</v>
      </c>
      <c r="AL26" s="45">
        <v>855</v>
      </c>
      <c r="AM26" s="45">
        <v>393</v>
      </c>
      <c r="AN26" s="45">
        <v>142</v>
      </c>
      <c r="AO26" s="45">
        <v>573</v>
      </c>
      <c r="AP26" s="45">
        <v>857</v>
      </c>
      <c r="AQ26" s="45">
        <v>1101</v>
      </c>
      <c r="AR26" s="45">
        <v>1329</v>
      </c>
      <c r="AS26" s="45">
        <v>965</v>
      </c>
      <c r="AT26" s="45">
        <v>886</v>
      </c>
      <c r="AU26" s="45">
        <v>673</v>
      </c>
      <c r="AV26" s="106"/>
    </row>
    <row r="27" spans="1:60" ht="15.75" customHeight="1" thickTop="1" x14ac:dyDescent="0.25">
      <c r="B27" s="1" t="s">
        <v>33</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c r="AV27" s="14"/>
    </row>
    <row r="28" spans="1:60" ht="15.75" customHeight="1" x14ac:dyDescent="0.25">
      <c r="H28" s="59"/>
    </row>
    <row r="29" spans="1:60" ht="15.75" customHeight="1" x14ac:dyDescent="0.25">
      <c r="H29" s="59"/>
      <c r="I29" s="107" t="s">
        <v>32</v>
      </c>
      <c r="J29" s="107"/>
      <c r="K29" s="107"/>
      <c r="L29" s="107"/>
    </row>
    <row r="30" spans="1:60" ht="15.75" customHeight="1" x14ac:dyDescent="0.25">
      <c r="H30" s="59"/>
      <c r="I30" s="28"/>
      <c r="J30" s="29" t="s">
        <v>30</v>
      </c>
      <c r="K30" s="29"/>
      <c r="L30" s="29"/>
    </row>
    <row r="31" spans="1:60" ht="39" customHeight="1" x14ac:dyDescent="0.25">
      <c r="H31" s="59"/>
      <c r="I31" s="30"/>
      <c r="J31" s="29" t="s">
        <v>31</v>
      </c>
      <c r="K31" s="29"/>
      <c r="L31" s="29"/>
    </row>
    <row r="32" spans="1:60" ht="30" customHeight="1" x14ac:dyDescent="0.25">
      <c r="H32" s="59"/>
      <c r="I32" s="31"/>
      <c r="J32" s="29" t="s">
        <v>23</v>
      </c>
      <c r="K32" s="29"/>
      <c r="L32" s="29"/>
    </row>
    <row r="33" spans="2:19" ht="30" customHeight="1" thickBot="1" x14ac:dyDescent="0.3">
      <c r="H33" s="59"/>
      <c r="I33" s="29"/>
      <c r="J33" s="29"/>
      <c r="K33" s="29"/>
      <c r="L33" s="29"/>
    </row>
    <row r="34" spans="2:19" ht="30" customHeight="1" thickTop="1" thickBot="1" x14ac:dyDescent="0.3">
      <c r="B34" s="108" t="s">
        <v>27</v>
      </c>
      <c r="C34" s="108"/>
      <c r="D34" s="108"/>
      <c r="E34" s="108"/>
      <c r="F34" s="108"/>
      <c r="G34" s="108"/>
      <c r="H34" s="108"/>
      <c r="I34" s="108"/>
      <c r="J34" s="108"/>
      <c r="K34" s="108"/>
      <c r="L34" s="108"/>
      <c r="M34" s="108"/>
      <c r="N34" s="108"/>
      <c r="O34" s="108"/>
      <c r="P34" s="108"/>
      <c r="Q34" s="108"/>
      <c r="R34" s="108"/>
      <c r="S34" s="109"/>
    </row>
    <row r="35" spans="2:19" ht="30" customHeight="1" thickTop="1" thickBot="1" x14ac:dyDescent="0.3">
      <c r="B35" s="110" t="s">
        <v>28</v>
      </c>
      <c r="C35" s="110"/>
      <c r="D35" s="110"/>
      <c r="E35" s="110"/>
      <c r="F35" s="110"/>
      <c r="G35" s="110"/>
      <c r="H35" s="110"/>
      <c r="I35" s="110"/>
      <c r="J35" s="110"/>
      <c r="K35" s="110"/>
      <c r="L35" s="110"/>
      <c r="M35" s="111"/>
      <c r="N35" s="112" t="s">
        <v>29</v>
      </c>
      <c r="O35" s="110"/>
      <c r="P35" s="110"/>
      <c r="Q35" s="110"/>
      <c r="R35" s="110"/>
      <c r="S35" s="111"/>
    </row>
    <row r="36" spans="2:19" ht="208.5" customHeight="1" thickTop="1" x14ac:dyDescent="0.25">
      <c r="B36" s="138" t="s">
        <v>125</v>
      </c>
      <c r="C36" s="139"/>
      <c r="D36" s="139"/>
      <c r="E36" s="139"/>
      <c r="F36" s="139"/>
      <c r="G36" s="139"/>
      <c r="H36" s="139"/>
      <c r="I36" s="139"/>
      <c r="J36" s="139"/>
      <c r="K36" s="139"/>
      <c r="L36" s="139"/>
      <c r="M36" s="140"/>
      <c r="N36" s="100"/>
      <c r="O36" s="101"/>
      <c r="P36" s="101"/>
      <c r="Q36" s="101"/>
      <c r="R36" s="101"/>
      <c r="S36" s="102"/>
    </row>
    <row r="37" spans="2:19" ht="195.75" customHeight="1" thickBot="1" x14ac:dyDescent="0.3">
      <c r="B37" s="141"/>
      <c r="C37" s="142"/>
      <c r="D37" s="142"/>
      <c r="E37" s="142"/>
      <c r="F37" s="142"/>
      <c r="G37" s="142"/>
      <c r="H37" s="142"/>
      <c r="I37" s="142"/>
      <c r="J37" s="142"/>
      <c r="K37" s="142"/>
      <c r="L37" s="142"/>
      <c r="M37" s="143"/>
      <c r="N37" s="103"/>
      <c r="O37" s="104"/>
      <c r="P37" s="104"/>
      <c r="Q37" s="104"/>
      <c r="R37" s="104"/>
      <c r="S37" s="105"/>
    </row>
    <row r="38" spans="2:19" ht="35.1" customHeight="1" thickTop="1" x14ac:dyDescent="0.25"/>
    <row r="39" spans="2:19" ht="8.1" customHeight="1" x14ac:dyDescent="0.25"/>
    <row r="40" spans="2:19" ht="35.1" customHeight="1" x14ac:dyDescent="0.25"/>
    <row r="41" spans="2:19" ht="35.1" customHeight="1" x14ac:dyDescent="0.25"/>
    <row r="42" spans="2:19" ht="8.1" customHeight="1" x14ac:dyDescent="0.25"/>
    <row r="43" spans="2:19" ht="35.1" customHeight="1" x14ac:dyDescent="0.25"/>
    <row r="44" spans="2:19" ht="43.5" customHeight="1" x14ac:dyDescent="0.25"/>
    <row r="45" spans="2:19" ht="8.1" customHeight="1" x14ac:dyDescent="0.25"/>
    <row r="46" spans="2:19" ht="35.1" customHeight="1" x14ac:dyDescent="0.25"/>
    <row r="47" spans="2:19" ht="35.1" customHeight="1" x14ac:dyDescent="0.25"/>
    <row r="48" spans="2:19" ht="39" customHeight="1" x14ac:dyDescent="0.25"/>
  </sheetData>
  <mergeCells count="71">
    <mergeCell ref="F22:F23"/>
    <mergeCell ref="G22:G23"/>
    <mergeCell ref="AV22:AV23"/>
    <mergeCell ref="I29:L29"/>
    <mergeCell ref="A22:A23"/>
    <mergeCell ref="B22:B23"/>
    <mergeCell ref="C22:C23"/>
    <mergeCell ref="D22:D23"/>
    <mergeCell ref="E22:E23"/>
    <mergeCell ref="F16:F17"/>
    <mergeCell ref="G16:G17"/>
    <mergeCell ref="AV16:AV17"/>
    <mergeCell ref="A18:AV18"/>
    <mergeCell ref="A19:A20"/>
    <mergeCell ref="B19:B20"/>
    <mergeCell ref="C19:C20"/>
    <mergeCell ref="D19:D20"/>
    <mergeCell ref="E19:E20"/>
    <mergeCell ref="F19:F20"/>
    <mergeCell ref="G19:G20"/>
    <mergeCell ref="AV19:AV20"/>
    <mergeCell ref="A16:A17"/>
    <mergeCell ref="B16:B17"/>
    <mergeCell ref="C16:C17"/>
    <mergeCell ref="D16:D17"/>
    <mergeCell ref="E16:E17"/>
    <mergeCell ref="A10:A11"/>
    <mergeCell ref="B10:B11"/>
    <mergeCell ref="C10:C11"/>
    <mergeCell ref="D10:D11"/>
    <mergeCell ref="A15:AV15"/>
    <mergeCell ref="A12:AV12"/>
    <mergeCell ref="A13:A14"/>
    <mergeCell ref="B13:B14"/>
    <mergeCell ref="C13:C14"/>
    <mergeCell ref="D13:D14"/>
    <mergeCell ref="E13:E14"/>
    <mergeCell ref="F13:F14"/>
    <mergeCell ref="G13:G14"/>
    <mergeCell ref="AV13:AV14"/>
    <mergeCell ref="E10:E11"/>
    <mergeCell ref="F10:F11"/>
    <mergeCell ref="G10:G11"/>
    <mergeCell ref="AV10:AV11"/>
    <mergeCell ref="AS2:AV2"/>
    <mergeCell ref="A1:AV1"/>
    <mergeCell ref="F2:G2"/>
    <mergeCell ref="A4:AV4"/>
    <mergeCell ref="A5:AV5"/>
    <mergeCell ref="A6:A9"/>
    <mergeCell ref="B6:H6"/>
    <mergeCell ref="I6:AU6"/>
    <mergeCell ref="AV6:AV9"/>
    <mergeCell ref="B7:D7"/>
    <mergeCell ref="E7:H7"/>
    <mergeCell ref="I7:AU7"/>
    <mergeCell ref="B8:AU8"/>
    <mergeCell ref="B34:S34"/>
    <mergeCell ref="N35:S35"/>
    <mergeCell ref="N36:S37"/>
    <mergeCell ref="A24:AV24"/>
    <mergeCell ref="A25:A26"/>
    <mergeCell ref="B25:B26"/>
    <mergeCell ref="C25:C26"/>
    <mergeCell ref="D25:D26"/>
    <mergeCell ref="E25:E26"/>
    <mergeCell ref="F25:F26"/>
    <mergeCell ref="G25:G26"/>
    <mergeCell ref="AV25:AV26"/>
    <mergeCell ref="B35:M35"/>
    <mergeCell ref="B36:M37"/>
  </mergeCells>
  <conditionalFormatting sqref="I21:AU21">
    <cfRule type="colorScale" priority="39">
      <colorScale>
        <cfvo type="min"/>
        <cfvo type="percentile" val="50"/>
        <cfvo type="max"/>
        <color rgb="FFE98BD7"/>
        <color rgb="FFD5007F"/>
        <color rgb="FF950054"/>
      </colorScale>
    </cfRule>
  </conditionalFormatting>
  <conditionalFormatting sqref="AV10">
    <cfRule type="cellIs" dxfId="322" priority="18" operator="greaterThan">
      <formula>95%</formula>
    </cfRule>
    <cfRule type="cellIs" dxfId="321" priority="19" operator="greaterThanOrEqual">
      <formula>90%</formula>
    </cfRule>
    <cfRule type="cellIs" dxfId="320" priority="20" operator="lessThan">
      <formula>89.99%</formula>
    </cfRule>
  </conditionalFormatting>
  <conditionalFormatting sqref="AV13">
    <cfRule type="cellIs" dxfId="319" priority="15" operator="greaterThan">
      <formula>95%</formula>
    </cfRule>
    <cfRule type="cellIs" dxfId="318" priority="16" operator="greaterThanOrEqual">
      <formula>90%</formula>
    </cfRule>
    <cfRule type="cellIs" dxfId="317" priority="17" operator="lessThan">
      <formula>89.99%</formula>
    </cfRule>
  </conditionalFormatting>
  <conditionalFormatting sqref="AV16">
    <cfRule type="cellIs" dxfId="316" priority="12" operator="greaterThan">
      <formula>95%</formula>
    </cfRule>
    <cfRule type="cellIs" dxfId="315" priority="13" operator="greaterThanOrEqual">
      <formula>90%</formula>
    </cfRule>
    <cfRule type="cellIs" dxfId="314" priority="14" operator="lessThan">
      <formula>89.99%</formula>
    </cfRule>
  </conditionalFormatting>
  <conditionalFormatting sqref="AV19">
    <cfRule type="cellIs" dxfId="313" priority="9" operator="greaterThan">
      <formula>95%</formula>
    </cfRule>
    <cfRule type="cellIs" dxfId="312" priority="10" operator="greaterThanOrEqual">
      <formula>90%</formula>
    </cfRule>
    <cfRule type="cellIs" dxfId="311" priority="11" operator="lessThan">
      <formula>89.99%</formula>
    </cfRule>
  </conditionalFormatting>
  <conditionalFormatting sqref="AV25">
    <cfRule type="cellIs" dxfId="310" priority="3" operator="greaterThan">
      <formula>95%</formula>
    </cfRule>
    <cfRule type="cellIs" dxfId="309" priority="4" operator="greaterThanOrEqual">
      <formula>90%</formula>
    </cfRule>
    <cfRule type="cellIs" dxfId="308" priority="5" operator="lessThan">
      <formula>89.99%</formula>
    </cfRule>
  </conditionalFormatting>
  <conditionalFormatting sqref="AV22">
    <cfRule type="cellIs" dxfId="307" priority="1" operator="greaterThanOrEqual">
      <formula>100%</formula>
    </cfRule>
    <cfRule type="cellIs" dxfId="306" priority="2" operator="lessThan">
      <formula>99.99%</formula>
    </cfRule>
  </conditionalFormatting>
  <dataValidations count="1">
    <dataValidation showDropDown="1" showInputMessage="1" showErrorMessage="1" sqref="C21 G19:G23 G10:G11 G16:G17 G13:G14 G25:G26" xr:uid="{4FDE6205-C01A-40AA-8732-A71ED7925132}"/>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A401B0-BF80-4735-B71D-360B7996082E}">
  <sheetPr>
    <tabColor rgb="FF972958"/>
  </sheetPr>
  <dimension ref="A1:BH48"/>
  <sheetViews>
    <sheetView showGridLines="0" topLeftCell="AD4" zoomScale="76" zoomScaleNormal="76" workbookViewId="0">
      <selection activeCell="I25" sqref="I25:AU26"/>
    </sheetView>
  </sheetViews>
  <sheetFormatPr baseColWidth="10" defaultColWidth="11.44140625" defaultRowHeight="30" customHeight="1" x14ac:dyDescent="0.25"/>
  <cols>
    <col min="1" max="1" width="10.5546875" style="1" bestFit="1" customWidth="1"/>
    <col min="2" max="2" width="19.109375" style="1" bestFit="1" customWidth="1"/>
    <col min="3" max="3" width="19.109375" style="1" customWidth="1"/>
    <col min="4" max="4" width="14.33203125" style="1" customWidth="1"/>
    <col min="5" max="5" width="21" style="1" customWidth="1"/>
    <col min="6" max="6" width="12.88671875" style="1" customWidth="1"/>
    <col min="7" max="7" width="10.33203125" style="1" bestFit="1" customWidth="1"/>
    <col min="8" max="8" width="14.5546875" style="1" customWidth="1"/>
    <col min="9" max="47" width="10.6640625" style="1" customWidth="1"/>
    <col min="48" max="48" width="22.6640625" style="1" customWidth="1"/>
    <col min="49" max="16384" width="11.44140625" style="1"/>
  </cols>
  <sheetData>
    <row r="1" spans="1:60" ht="40.5" customHeight="1" x14ac:dyDescent="0.25">
      <c r="A1" s="96" t="str">
        <f>'PANEL DE CONTROL DISTRITAL'!A1:Q1</f>
        <v>INSTITUTO NACIONAL ELECTORAL
SISTEMA DE GESTIÓN DE LA CALIDAD
CIUDAD DE MÉXICO</v>
      </c>
      <c r="B1" s="96"/>
      <c r="C1" s="96"/>
      <c r="D1" s="96"/>
      <c r="E1" s="96"/>
      <c r="F1" s="96"/>
      <c r="G1" s="96"/>
      <c r="H1" s="96"/>
      <c r="I1" s="96"/>
      <c r="J1" s="96"/>
      <c r="K1" s="96"/>
      <c r="L1" s="96"/>
      <c r="M1" s="96"/>
      <c r="N1" s="96"/>
      <c r="O1" s="96"/>
      <c r="P1" s="96"/>
      <c r="Q1" s="96"/>
      <c r="R1" s="96"/>
      <c r="S1" s="96"/>
      <c r="T1" s="96"/>
      <c r="U1" s="96"/>
      <c r="V1" s="96"/>
      <c r="W1" s="96"/>
      <c r="X1" s="96"/>
      <c r="Y1" s="96"/>
      <c r="Z1" s="96"/>
      <c r="AA1" s="96"/>
      <c r="AB1" s="96"/>
      <c r="AC1" s="96"/>
      <c r="AD1" s="96"/>
      <c r="AE1" s="96"/>
      <c r="AF1" s="96"/>
      <c r="AG1" s="96"/>
      <c r="AH1" s="96"/>
      <c r="AI1" s="96"/>
      <c r="AJ1" s="96"/>
      <c r="AK1" s="96"/>
      <c r="AL1" s="96"/>
      <c r="AM1" s="96"/>
      <c r="AN1" s="96"/>
      <c r="AO1" s="96"/>
      <c r="AP1" s="96"/>
      <c r="AQ1" s="96"/>
      <c r="AR1" s="96"/>
      <c r="AS1" s="96"/>
      <c r="AT1" s="96"/>
      <c r="AU1" s="96"/>
      <c r="AV1" s="96"/>
    </row>
    <row r="2" spans="1:60" ht="33.75" customHeight="1" x14ac:dyDescent="0.25">
      <c r="A2" s="12"/>
      <c r="B2" s="12"/>
      <c r="C2" s="12"/>
      <c r="D2" s="9" t="s">
        <v>24</v>
      </c>
      <c r="E2" s="9">
        <v>11</v>
      </c>
      <c r="F2" s="98" t="s">
        <v>25</v>
      </c>
      <c r="G2" s="98"/>
      <c r="H2" s="22">
        <v>91151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12"/>
      <c r="AT2" s="119" t="str">
        <f>'PANEL DE CONTROL DISTRITAL'!M2</f>
        <v>Fecha de corte 31/08/2023</v>
      </c>
      <c r="AU2" s="119"/>
      <c r="AV2" s="119"/>
      <c r="AW2" s="17"/>
    </row>
    <row r="3" spans="1:60"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row>
    <row r="4" spans="1:60" ht="30" customHeight="1" thickTop="1" thickBot="1" x14ac:dyDescent="0.3">
      <c r="A4" s="123" t="s">
        <v>26</v>
      </c>
      <c r="B4" s="124"/>
      <c r="C4" s="124"/>
      <c r="D4" s="124"/>
      <c r="E4" s="124"/>
      <c r="F4" s="124"/>
      <c r="G4" s="124"/>
      <c r="H4" s="124"/>
      <c r="I4" s="124"/>
      <c r="J4" s="124"/>
      <c r="K4" s="124"/>
      <c r="L4" s="124"/>
      <c r="M4" s="124"/>
      <c r="N4" s="124"/>
      <c r="O4" s="124"/>
      <c r="P4" s="124"/>
      <c r="Q4" s="124"/>
      <c r="R4" s="124"/>
      <c r="S4" s="124"/>
      <c r="T4" s="124"/>
      <c r="U4" s="124"/>
      <c r="V4" s="124"/>
      <c r="W4" s="124"/>
      <c r="X4" s="124"/>
      <c r="Y4" s="124"/>
      <c r="Z4" s="124"/>
      <c r="AA4" s="124"/>
      <c r="AB4" s="124"/>
      <c r="AC4" s="124"/>
      <c r="AD4" s="124"/>
      <c r="AE4" s="124"/>
      <c r="AF4" s="124"/>
      <c r="AG4" s="124"/>
      <c r="AH4" s="124"/>
      <c r="AI4" s="124"/>
      <c r="AJ4" s="124"/>
      <c r="AK4" s="124"/>
      <c r="AL4" s="124"/>
      <c r="AM4" s="124"/>
      <c r="AN4" s="124"/>
      <c r="AO4" s="124"/>
      <c r="AP4" s="124"/>
      <c r="AQ4" s="124"/>
      <c r="AR4" s="124"/>
      <c r="AS4" s="124"/>
      <c r="AT4" s="124"/>
      <c r="AU4" s="124"/>
      <c r="AV4" s="125"/>
      <c r="AX4" s="20"/>
    </row>
    <row r="5" spans="1:60" ht="5.25" customHeight="1" thickTop="1" thickBot="1" x14ac:dyDescent="0.3">
      <c r="A5" s="126"/>
      <c r="B5" s="127"/>
      <c r="C5" s="127"/>
      <c r="D5" s="127"/>
      <c r="E5" s="127"/>
      <c r="F5" s="127"/>
      <c r="G5" s="127"/>
      <c r="H5" s="127"/>
      <c r="I5" s="127"/>
      <c r="J5" s="127"/>
      <c r="K5" s="127"/>
      <c r="L5" s="127"/>
      <c r="M5" s="127"/>
      <c r="N5" s="127"/>
      <c r="O5" s="127"/>
      <c r="P5" s="127"/>
      <c r="Q5" s="127"/>
      <c r="R5" s="127"/>
      <c r="S5" s="127"/>
      <c r="T5" s="127"/>
      <c r="U5" s="127"/>
      <c r="V5" s="127"/>
      <c r="W5" s="127"/>
      <c r="X5" s="127"/>
      <c r="Y5" s="127"/>
      <c r="Z5" s="127"/>
      <c r="AA5" s="127"/>
      <c r="AB5" s="127"/>
      <c r="AC5" s="127"/>
      <c r="AD5" s="127"/>
      <c r="AE5" s="127"/>
      <c r="AF5" s="127"/>
      <c r="AG5" s="127"/>
      <c r="AH5" s="127"/>
      <c r="AI5" s="127"/>
      <c r="AJ5" s="127"/>
      <c r="AK5" s="127"/>
      <c r="AL5" s="127"/>
      <c r="AM5" s="127"/>
      <c r="AN5" s="127"/>
      <c r="AO5" s="127"/>
      <c r="AP5" s="127"/>
      <c r="AQ5" s="127"/>
      <c r="AR5" s="127"/>
      <c r="AS5" s="127"/>
      <c r="AT5" s="127"/>
      <c r="AU5" s="127"/>
      <c r="AV5" s="128"/>
    </row>
    <row r="6" spans="1:60" ht="18" customHeight="1" thickTop="1" thickBot="1" x14ac:dyDescent="0.3">
      <c r="A6" s="120" t="str">
        <f>'PANEL DE CONTROL DISTRITAL'!A6</f>
        <v>Número</v>
      </c>
      <c r="B6" s="121" t="str">
        <f>'PANEL DE CONTROL DISTRITAL'!B6</f>
        <v xml:space="preserve">PROCESOS SUSTANTIVOS E INDICADORES </v>
      </c>
      <c r="C6" s="121"/>
      <c r="D6" s="121"/>
      <c r="E6" s="121"/>
      <c r="F6" s="121"/>
      <c r="G6" s="121"/>
      <c r="H6" s="121"/>
      <c r="I6" s="129" t="s">
        <v>21</v>
      </c>
      <c r="J6" s="130"/>
      <c r="K6" s="130"/>
      <c r="L6" s="130"/>
      <c r="M6" s="130"/>
      <c r="N6" s="130"/>
      <c r="O6" s="130"/>
      <c r="P6" s="130"/>
      <c r="Q6" s="130"/>
      <c r="R6" s="130"/>
      <c r="S6" s="130"/>
      <c r="T6" s="130"/>
      <c r="U6" s="130"/>
      <c r="V6" s="130"/>
      <c r="W6" s="130"/>
      <c r="X6" s="130"/>
      <c r="Y6" s="130"/>
      <c r="Z6" s="130"/>
      <c r="AA6" s="130"/>
      <c r="AB6" s="130"/>
      <c r="AC6" s="130"/>
      <c r="AD6" s="130"/>
      <c r="AE6" s="130"/>
      <c r="AF6" s="130"/>
      <c r="AG6" s="130"/>
      <c r="AH6" s="130"/>
      <c r="AI6" s="130"/>
      <c r="AJ6" s="130"/>
      <c r="AK6" s="130"/>
      <c r="AL6" s="130"/>
      <c r="AM6" s="130"/>
      <c r="AN6" s="130"/>
      <c r="AO6" s="130"/>
      <c r="AP6" s="130"/>
      <c r="AQ6" s="130"/>
      <c r="AR6" s="130"/>
      <c r="AS6" s="130"/>
      <c r="AT6" s="130"/>
      <c r="AU6" s="130"/>
      <c r="AV6" s="122" t="s">
        <v>7</v>
      </c>
    </row>
    <row r="7" spans="1:60" ht="17.25" customHeight="1" thickTop="1" thickBot="1" x14ac:dyDescent="0.3">
      <c r="A7" s="120"/>
      <c r="B7" s="121" t="str">
        <f>'PANEL DE CONTROL DISTRITAL'!B7</f>
        <v>DESCRIPCIÓN</v>
      </c>
      <c r="C7" s="121"/>
      <c r="D7" s="121"/>
      <c r="E7" s="121" t="str">
        <f>'PANEL DE CONTROL DISTRITAL'!E7</f>
        <v>MEDICIÓN</v>
      </c>
      <c r="F7" s="121"/>
      <c r="G7" s="121"/>
      <c r="H7" s="121"/>
      <c r="I7" s="131" t="str">
        <f>'PANEL DE CONTROL DISTRITAL'!A5</f>
        <v>CAMPAÑA ANUAL PERMANENTE 2022-2023</v>
      </c>
      <c r="J7" s="132"/>
      <c r="K7" s="132"/>
      <c r="L7" s="132"/>
      <c r="M7" s="132"/>
      <c r="N7" s="132"/>
      <c r="O7" s="132"/>
      <c r="P7" s="132"/>
      <c r="Q7" s="132"/>
      <c r="R7" s="132"/>
      <c r="S7" s="132"/>
      <c r="T7" s="132"/>
      <c r="U7" s="132"/>
      <c r="V7" s="132"/>
      <c r="W7" s="132"/>
      <c r="X7" s="132"/>
      <c r="Y7" s="132"/>
      <c r="Z7" s="132"/>
      <c r="AA7" s="132"/>
      <c r="AB7" s="132"/>
      <c r="AC7" s="132"/>
      <c r="AD7" s="132"/>
      <c r="AE7" s="132"/>
      <c r="AF7" s="132"/>
      <c r="AG7" s="132"/>
      <c r="AH7" s="132"/>
      <c r="AI7" s="132"/>
      <c r="AJ7" s="132"/>
      <c r="AK7" s="132"/>
      <c r="AL7" s="132"/>
      <c r="AM7" s="132"/>
      <c r="AN7" s="132"/>
      <c r="AO7" s="132"/>
      <c r="AP7" s="132"/>
      <c r="AQ7" s="132"/>
      <c r="AR7" s="132"/>
      <c r="AS7" s="132"/>
      <c r="AT7" s="132"/>
      <c r="AU7" s="132"/>
      <c r="AV7" s="122"/>
    </row>
    <row r="8" spans="1:60" ht="5.25" customHeight="1" thickTop="1" thickBot="1" x14ac:dyDescent="0.3">
      <c r="A8" s="120"/>
      <c r="B8" s="133"/>
      <c r="C8" s="134"/>
      <c r="D8" s="134"/>
      <c r="E8" s="134"/>
      <c r="F8" s="134"/>
      <c r="G8" s="134"/>
      <c r="H8" s="134"/>
      <c r="I8" s="134"/>
      <c r="J8" s="134"/>
      <c r="K8" s="134"/>
      <c r="L8" s="134"/>
      <c r="M8" s="134"/>
      <c r="N8" s="134"/>
      <c r="O8" s="134"/>
      <c r="P8" s="134"/>
      <c r="Q8" s="134"/>
      <c r="R8" s="134"/>
      <c r="S8" s="134"/>
      <c r="T8" s="134"/>
      <c r="U8" s="134"/>
      <c r="V8" s="134"/>
      <c r="W8" s="134"/>
      <c r="X8" s="134"/>
      <c r="Y8" s="134"/>
      <c r="Z8" s="134"/>
      <c r="AA8" s="134"/>
      <c r="AB8" s="134"/>
      <c r="AC8" s="134"/>
      <c r="AD8" s="134"/>
      <c r="AE8" s="134"/>
      <c r="AF8" s="134"/>
      <c r="AG8" s="134"/>
      <c r="AH8" s="134"/>
      <c r="AI8" s="134"/>
      <c r="AJ8" s="134"/>
      <c r="AK8" s="134"/>
      <c r="AL8" s="134"/>
      <c r="AM8" s="134"/>
      <c r="AN8" s="134"/>
      <c r="AO8" s="134"/>
      <c r="AP8" s="134"/>
      <c r="AQ8" s="134"/>
      <c r="AR8" s="134"/>
      <c r="AS8" s="134"/>
      <c r="AT8" s="134"/>
      <c r="AU8" s="134"/>
      <c r="AV8" s="122"/>
    </row>
    <row r="9" spans="1:60" s="2" customFormat="1" ht="29.25" customHeight="1" thickTop="1" thickBot="1" x14ac:dyDescent="0.3">
      <c r="A9" s="120"/>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'090151'!I9</f>
        <v>2022-53</v>
      </c>
      <c r="J9" s="33" t="str">
        <f>'090151'!J9</f>
        <v>2022-54</v>
      </c>
      <c r="K9" s="33" t="str">
        <f>'090151'!K9</f>
        <v>2022-55</v>
      </c>
      <c r="L9" s="33" t="str">
        <f>'090151'!L9</f>
        <v>2023-01</v>
      </c>
      <c r="M9" s="33" t="str">
        <f>'090151'!M9</f>
        <v>2023-02</v>
      </c>
      <c r="N9" s="33" t="str">
        <f>'090151'!N9</f>
        <v>2023-03</v>
      </c>
      <c r="O9" s="33" t="str">
        <f>'090151'!O9</f>
        <v>2023-04</v>
      </c>
      <c r="P9" s="33" t="str">
        <f>'090151'!P9</f>
        <v>2023-05</v>
      </c>
      <c r="Q9" s="33" t="str">
        <f>'090151'!Q9</f>
        <v>2023-06</v>
      </c>
      <c r="R9" s="33" t="str">
        <f>'090151'!R9</f>
        <v>2023-07</v>
      </c>
      <c r="S9" s="33" t="str">
        <f>'090151'!S9</f>
        <v>2023-08</v>
      </c>
      <c r="T9" s="33" t="str">
        <f>'090151'!T9</f>
        <v>2023-09</v>
      </c>
      <c r="U9" s="33" t="str">
        <f>'090151'!U9</f>
        <v>2023-10</v>
      </c>
      <c r="V9" s="33" t="str">
        <f>'090151'!V9</f>
        <v>2023-11</v>
      </c>
      <c r="W9" s="33" t="str">
        <f>'090151'!W9</f>
        <v>2023-12</v>
      </c>
      <c r="X9" s="33" t="str">
        <f>'090151'!X9</f>
        <v>2023-13</v>
      </c>
      <c r="Y9" s="33" t="str">
        <f>'090151'!Y9</f>
        <v>2023-14</v>
      </c>
      <c r="Z9" s="33" t="str">
        <f>'090151'!Z9</f>
        <v>2023-15</v>
      </c>
      <c r="AA9" s="33" t="str">
        <f>'090151'!AA9</f>
        <v>2023-16</v>
      </c>
      <c r="AB9" s="33" t="str">
        <f>'090151'!AB9</f>
        <v>2023-17</v>
      </c>
      <c r="AC9" s="33" t="str">
        <f>'090151'!AC9</f>
        <v>2023-18</v>
      </c>
      <c r="AD9" s="33" t="str">
        <f>'090151'!AD9</f>
        <v>2023-19</v>
      </c>
      <c r="AE9" s="33" t="str">
        <f>'090151'!AE9</f>
        <v>2023-20</v>
      </c>
      <c r="AF9" s="33" t="str">
        <f>'090151'!AF9</f>
        <v>2023-21</v>
      </c>
      <c r="AG9" s="33" t="str">
        <f>'090151'!AG9</f>
        <v>2023-22</v>
      </c>
      <c r="AH9" s="33" t="str">
        <f>'090151'!AH9</f>
        <v>2023-23</v>
      </c>
      <c r="AI9" s="33" t="str">
        <f>'090151'!AI9</f>
        <v>2023-24</v>
      </c>
      <c r="AJ9" s="33" t="str">
        <f>'090151'!AJ9</f>
        <v>2023-25</v>
      </c>
      <c r="AK9" s="33" t="str">
        <f>'090151'!AK9</f>
        <v>2023-26</v>
      </c>
      <c r="AL9" s="33" t="str">
        <f>'090151'!AL9</f>
        <v>2023-27</v>
      </c>
      <c r="AM9" s="33" t="str">
        <f>'090151'!AM9</f>
        <v>2023-28</v>
      </c>
      <c r="AN9" s="33" t="str">
        <f>'090151'!AN9</f>
        <v>2023-29</v>
      </c>
      <c r="AO9" s="33" t="str">
        <f>'090151'!AO9</f>
        <v>2023-30</v>
      </c>
      <c r="AP9" s="33" t="str">
        <f>'090151'!AP9</f>
        <v>2023-31</v>
      </c>
      <c r="AQ9" s="33" t="str">
        <f>'090151'!AQ9</f>
        <v>2023-32</v>
      </c>
      <c r="AR9" s="33" t="str">
        <f>'090151'!AR9</f>
        <v>2023-33</v>
      </c>
      <c r="AS9" s="33" t="str">
        <f>'090151'!AS9</f>
        <v>2023-34</v>
      </c>
      <c r="AT9" s="33" t="str">
        <f>'090151'!AT9</f>
        <v>2023-35</v>
      </c>
      <c r="AU9" s="33" t="str">
        <f>'090151'!AU9</f>
        <v>2023-36</v>
      </c>
      <c r="AV9" s="122"/>
    </row>
    <row r="10" spans="1:60" s="2" customFormat="1" ht="50.1" customHeight="1" thickTop="1" thickBot="1" x14ac:dyDescent="0.3">
      <c r="A10" s="117">
        <f>'PANEL DE CONTROL DISTRITAL'!A9</f>
        <v>1</v>
      </c>
      <c r="B10" s="118" t="str">
        <f>'PANEL DE CONTROL DISTRITAL'!B9</f>
        <v>ENTREVISTA</v>
      </c>
      <c r="C10" s="113" t="str">
        <f>'PANEL DE CONTROL DISTRITAL'!C9</f>
        <v xml:space="preserve"> Auxiliar de Atención Ciudadana</v>
      </c>
      <c r="D10" s="114" t="str">
        <f>'PANEL DE CONTROL DISTRITAL'!D9</f>
        <v>Efectividad de la entrevista =</v>
      </c>
      <c r="E10" s="113" t="str">
        <f>'PANEL DE CONTROL DISTRITAL'!E9</f>
        <v>(Número de trámites aplicados / (Número de fichas requisitadas - Notificaciones de improcedencia de trámite)) x 100</v>
      </c>
      <c r="F10" s="115" t="str">
        <f>'PANEL DE CONTROL DISTRITAL'!F9</f>
        <v>Semanal (remesa)</v>
      </c>
      <c r="G10" s="116">
        <f>'PANEL DE CONTROL DISTRITAL'!G9</f>
        <v>0.9</v>
      </c>
      <c r="H10" s="27" t="str">
        <f>'PANEL DE CONTROL DISTRITAL'!H9</f>
        <v>Número de trámites aplicados</v>
      </c>
      <c r="I10" s="25">
        <v>269</v>
      </c>
      <c r="J10" s="25">
        <v>1288</v>
      </c>
      <c r="K10" s="25">
        <v>0</v>
      </c>
      <c r="L10" s="25">
        <v>0</v>
      </c>
      <c r="M10" s="25">
        <v>1127</v>
      </c>
      <c r="N10" s="25">
        <v>1449</v>
      </c>
      <c r="O10" s="25">
        <v>1641</v>
      </c>
      <c r="P10" s="25">
        <v>1628</v>
      </c>
      <c r="Q10" s="25">
        <v>1538</v>
      </c>
      <c r="R10" s="25">
        <v>1261</v>
      </c>
      <c r="S10" s="25">
        <v>1418</v>
      </c>
      <c r="T10" s="25">
        <v>1461</v>
      </c>
      <c r="U10" s="25">
        <v>1404</v>
      </c>
      <c r="V10" s="25">
        <v>1271</v>
      </c>
      <c r="W10" s="25">
        <v>1362</v>
      </c>
      <c r="X10" s="25">
        <v>1098</v>
      </c>
      <c r="Y10" s="25">
        <v>1397</v>
      </c>
      <c r="Z10" s="25">
        <v>999</v>
      </c>
      <c r="AA10" s="25">
        <v>1364</v>
      </c>
      <c r="AB10" s="25">
        <v>1394</v>
      </c>
      <c r="AC10" s="25">
        <v>1297</v>
      </c>
      <c r="AD10" s="25">
        <v>783</v>
      </c>
      <c r="AE10" s="25">
        <v>1136</v>
      </c>
      <c r="AF10" s="25">
        <v>1382</v>
      </c>
      <c r="AG10" s="25">
        <v>1416</v>
      </c>
      <c r="AH10" s="25">
        <v>1336</v>
      </c>
      <c r="AI10" s="25">
        <v>1398</v>
      </c>
      <c r="AJ10" s="25">
        <v>1421</v>
      </c>
      <c r="AK10" s="25">
        <v>1440</v>
      </c>
      <c r="AL10" s="25">
        <v>1270</v>
      </c>
      <c r="AM10" s="25">
        <v>1111</v>
      </c>
      <c r="AN10" s="25">
        <v>1425</v>
      </c>
      <c r="AO10" s="25">
        <v>1449</v>
      </c>
      <c r="AP10" s="25">
        <v>1381</v>
      </c>
      <c r="AQ10" s="25">
        <v>1406</v>
      </c>
      <c r="AR10" s="25">
        <v>1410</v>
      </c>
      <c r="AS10" s="25">
        <v>1349</v>
      </c>
      <c r="AT10" s="25">
        <v>1374</v>
      </c>
      <c r="AU10" s="25">
        <v>1107</v>
      </c>
      <c r="AV10" s="106">
        <f>IFERROR(SUM(I10:AU10)/SUM(I11:AU11),0)</f>
        <v>0.99622236442829715</v>
      </c>
    </row>
    <row r="11" spans="1:60" s="2" customFormat="1" ht="50.1" customHeight="1" thickTop="1" thickBot="1" x14ac:dyDescent="0.3">
      <c r="A11" s="117"/>
      <c r="B11" s="118"/>
      <c r="C11" s="113"/>
      <c r="D11" s="114"/>
      <c r="E11" s="113"/>
      <c r="F11" s="115"/>
      <c r="G11" s="116"/>
      <c r="H11" s="27" t="str">
        <f>'PANEL DE CONTROL DISTRITAL'!H10</f>
        <v>Número de fichas requisitadas - Notificaciones de improcedencia de trámite</v>
      </c>
      <c r="I11" s="45">
        <v>269</v>
      </c>
      <c r="J11" s="45">
        <v>1288</v>
      </c>
      <c r="K11" s="45">
        <v>0</v>
      </c>
      <c r="L11" s="45">
        <v>0</v>
      </c>
      <c r="M11" s="45">
        <v>1127</v>
      </c>
      <c r="N11" s="45">
        <v>1449</v>
      </c>
      <c r="O11" s="45">
        <v>1641</v>
      </c>
      <c r="P11" s="45">
        <v>1628</v>
      </c>
      <c r="Q11" s="45">
        <v>1538</v>
      </c>
      <c r="R11" s="45">
        <v>1261</v>
      </c>
      <c r="S11" s="45">
        <v>1418</v>
      </c>
      <c r="T11" s="45">
        <v>1475</v>
      </c>
      <c r="U11" s="45">
        <v>1419</v>
      </c>
      <c r="V11" s="45">
        <v>1283</v>
      </c>
      <c r="W11" s="45">
        <v>1372</v>
      </c>
      <c r="X11" s="45">
        <v>1112</v>
      </c>
      <c r="Y11" s="45">
        <v>1407</v>
      </c>
      <c r="Z11" s="45">
        <v>994</v>
      </c>
      <c r="AA11" s="45">
        <v>1367</v>
      </c>
      <c r="AB11" s="45">
        <v>1394</v>
      </c>
      <c r="AC11" s="45">
        <v>1302</v>
      </c>
      <c r="AD11" s="45">
        <v>786</v>
      </c>
      <c r="AE11" s="45">
        <v>1142</v>
      </c>
      <c r="AF11" s="45">
        <v>1390</v>
      </c>
      <c r="AG11" s="45">
        <v>1419</v>
      </c>
      <c r="AH11" s="45">
        <v>1338</v>
      </c>
      <c r="AI11" s="45">
        <v>1431</v>
      </c>
      <c r="AJ11" s="45">
        <v>1425</v>
      </c>
      <c r="AK11" s="45">
        <v>1441</v>
      </c>
      <c r="AL11" s="45">
        <v>1277</v>
      </c>
      <c r="AM11" s="45">
        <v>1118</v>
      </c>
      <c r="AN11" s="45">
        <v>1430</v>
      </c>
      <c r="AO11" s="45">
        <v>1454</v>
      </c>
      <c r="AP11" s="45">
        <v>1391</v>
      </c>
      <c r="AQ11" s="45">
        <v>1407</v>
      </c>
      <c r="AR11" s="45">
        <v>1412</v>
      </c>
      <c r="AS11" s="45">
        <v>1350</v>
      </c>
      <c r="AT11" s="45">
        <v>1376</v>
      </c>
      <c r="AU11" s="45">
        <v>1112</v>
      </c>
      <c r="AV11" s="106"/>
    </row>
    <row r="12" spans="1:60" s="47" customFormat="1" ht="8.1" customHeight="1" thickTop="1" thickBot="1" x14ac:dyDescent="0.3">
      <c r="A12" s="117"/>
      <c r="B12" s="117"/>
      <c r="C12" s="117"/>
      <c r="D12" s="117"/>
      <c r="E12" s="117"/>
      <c r="F12" s="117"/>
      <c r="G12" s="117"/>
      <c r="H12" s="117"/>
      <c r="I12" s="117"/>
      <c r="J12" s="117"/>
      <c r="K12" s="117"/>
      <c r="L12" s="117"/>
      <c r="M12" s="117"/>
      <c r="N12" s="117"/>
      <c r="O12" s="117"/>
      <c r="P12" s="117"/>
      <c r="Q12" s="117"/>
      <c r="R12" s="117"/>
      <c r="S12" s="117"/>
      <c r="T12" s="117"/>
      <c r="U12" s="117"/>
      <c r="V12" s="117"/>
      <c r="W12" s="117"/>
      <c r="X12" s="117"/>
      <c r="Y12" s="117"/>
      <c r="Z12" s="117"/>
      <c r="AA12" s="117"/>
      <c r="AB12" s="117"/>
      <c r="AC12" s="117"/>
      <c r="AD12" s="117"/>
      <c r="AE12" s="117"/>
      <c r="AF12" s="117"/>
      <c r="AG12" s="117"/>
      <c r="AH12" s="117"/>
      <c r="AI12" s="117"/>
      <c r="AJ12" s="117"/>
      <c r="AK12" s="117"/>
      <c r="AL12" s="117"/>
      <c r="AM12" s="117"/>
      <c r="AN12" s="117"/>
      <c r="AO12" s="117"/>
      <c r="AP12" s="117"/>
      <c r="AQ12" s="117"/>
      <c r="AR12" s="117"/>
      <c r="AS12" s="117"/>
      <c r="AT12" s="117"/>
      <c r="AU12" s="117"/>
      <c r="AV12" s="117"/>
      <c r="AW12" s="46"/>
      <c r="AX12" s="46"/>
      <c r="AY12" s="46"/>
      <c r="AZ12" s="46"/>
      <c r="BA12" s="46"/>
      <c r="BB12" s="46"/>
      <c r="BC12" s="46"/>
      <c r="BD12" s="46"/>
      <c r="BE12" s="46"/>
      <c r="BF12" s="46"/>
      <c r="BG12" s="46"/>
      <c r="BH12" s="46"/>
    </row>
    <row r="13" spans="1:60" s="3" customFormat="1" ht="50.1" customHeight="1" thickTop="1" thickBot="1" x14ac:dyDescent="0.3">
      <c r="A13" s="117">
        <f>'PANEL DE CONTROL DISTRITAL'!A12</f>
        <v>2</v>
      </c>
      <c r="B13" s="118" t="str">
        <f>'PANEL DE CONTROL DISTRITAL'!B12</f>
        <v>TRÁMITE</v>
      </c>
      <c r="C13" s="113" t="str">
        <f>'PANEL DE CONTROL DISTRITAL'!C12</f>
        <v>Operador de Equipo Tecnológico</v>
      </c>
      <c r="D13" s="114" t="str">
        <f>'PANEL DE CONTROL DISTRITAL'!D12</f>
        <v>Trámites exitosos efectivos=</v>
      </c>
      <c r="E13" s="113" t="str">
        <f>'PANEL DE CONTROL DISTRITAL'!E12</f>
        <v>(Número de trámites exitosos / Número de trámites aplicados) x 100</v>
      </c>
      <c r="F13" s="115" t="str">
        <f>'PANEL DE CONTROL DISTRITAL'!F12</f>
        <v>Semanal (remesa)</v>
      </c>
      <c r="G13" s="116">
        <f>'PANEL DE CONTROL DISTRITAL'!G12</f>
        <v>0.9</v>
      </c>
      <c r="H13" s="27" t="str">
        <f>'PANEL DE CONTROL DISTRITAL'!H12</f>
        <v>Número de trámites exitosos</v>
      </c>
      <c r="I13" s="25">
        <v>268</v>
      </c>
      <c r="J13" s="25">
        <v>1287</v>
      </c>
      <c r="K13" s="25">
        <v>0</v>
      </c>
      <c r="L13" s="25">
        <v>0</v>
      </c>
      <c r="M13" s="25">
        <v>1122</v>
      </c>
      <c r="N13" s="25">
        <v>1445</v>
      </c>
      <c r="O13" s="25">
        <v>1637</v>
      </c>
      <c r="P13" s="25">
        <v>1618</v>
      </c>
      <c r="Q13" s="25">
        <v>1534</v>
      </c>
      <c r="R13" s="25">
        <v>1257</v>
      </c>
      <c r="S13" s="25">
        <v>1413</v>
      </c>
      <c r="T13" s="25">
        <v>1457</v>
      </c>
      <c r="U13" s="25">
        <v>1397</v>
      </c>
      <c r="V13" s="25">
        <v>1268</v>
      </c>
      <c r="W13" s="25">
        <v>1360</v>
      </c>
      <c r="X13" s="25">
        <v>1097</v>
      </c>
      <c r="Y13" s="25">
        <v>1396</v>
      </c>
      <c r="Z13" s="25">
        <v>993</v>
      </c>
      <c r="AA13" s="25">
        <v>1357</v>
      </c>
      <c r="AB13" s="25">
        <v>1385</v>
      </c>
      <c r="AC13" s="25">
        <v>1294</v>
      </c>
      <c r="AD13" s="25">
        <v>781</v>
      </c>
      <c r="AE13" s="25">
        <v>1132</v>
      </c>
      <c r="AF13" s="25">
        <v>1377</v>
      </c>
      <c r="AG13" s="25">
        <v>1413</v>
      </c>
      <c r="AH13" s="25">
        <v>1331</v>
      </c>
      <c r="AI13" s="25">
        <v>1395</v>
      </c>
      <c r="AJ13" s="25">
        <v>1416</v>
      </c>
      <c r="AK13" s="25">
        <v>1437</v>
      </c>
      <c r="AL13" s="25">
        <v>1268</v>
      </c>
      <c r="AM13" s="25">
        <v>1104</v>
      </c>
      <c r="AN13" s="25">
        <v>1418</v>
      </c>
      <c r="AO13" s="25">
        <v>1447</v>
      </c>
      <c r="AP13" s="25">
        <v>1377</v>
      </c>
      <c r="AQ13" s="25">
        <v>1393</v>
      </c>
      <c r="AR13" s="25">
        <v>1402</v>
      </c>
      <c r="AS13" s="25">
        <v>1338</v>
      </c>
      <c r="AT13" s="25">
        <v>1365</v>
      </c>
      <c r="AU13" s="25">
        <v>524</v>
      </c>
      <c r="AV13" s="106">
        <f>IFERROR(SUM(I13:AU13)/SUM(I14:AU14),0)</f>
        <v>0.98431413178615834</v>
      </c>
    </row>
    <row r="14" spans="1:60" s="3" customFormat="1" ht="50.1" customHeight="1" thickTop="1" thickBot="1" x14ac:dyDescent="0.3">
      <c r="A14" s="117"/>
      <c r="B14" s="118"/>
      <c r="C14" s="113"/>
      <c r="D14" s="114"/>
      <c r="E14" s="113"/>
      <c r="F14" s="115"/>
      <c r="G14" s="116"/>
      <c r="H14" s="27" t="str">
        <f>'PANEL DE CONTROL DISTRITAL'!H13</f>
        <v>Número de trámites aplicados</v>
      </c>
      <c r="I14" s="45">
        <v>269</v>
      </c>
      <c r="J14" s="45">
        <v>1288</v>
      </c>
      <c r="K14" s="45">
        <v>0</v>
      </c>
      <c r="L14" s="45">
        <v>0</v>
      </c>
      <c r="M14" s="45">
        <v>1127</v>
      </c>
      <c r="N14" s="45">
        <v>1449</v>
      </c>
      <c r="O14" s="45">
        <v>1641</v>
      </c>
      <c r="P14" s="45">
        <v>1628</v>
      </c>
      <c r="Q14" s="45">
        <v>1538</v>
      </c>
      <c r="R14" s="45">
        <v>1261</v>
      </c>
      <c r="S14" s="45">
        <v>1418</v>
      </c>
      <c r="T14" s="45">
        <v>1461</v>
      </c>
      <c r="U14" s="45">
        <v>1404</v>
      </c>
      <c r="V14" s="45">
        <v>1271</v>
      </c>
      <c r="W14" s="45">
        <v>1362</v>
      </c>
      <c r="X14" s="45">
        <v>1098</v>
      </c>
      <c r="Y14" s="45">
        <v>1397</v>
      </c>
      <c r="Z14" s="45">
        <v>999</v>
      </c>
      <c r="AA14" s="45">
        <v>1364</v>
      </c>
      <c r="AB14" s="45">
        <v>1394</v>
      </c>
      <c r="AC14" s="45">
        <v>1297</v>
      </c>
      <c r="AD14" s="45">
        <v>783</v>
      </c>
      <c r="AE14" s="45">
        <v>1136</v>
      </c>
      <c r="AF14" s="45">
        <v>1382</v>
      </c>
      <c r="AG14" s="45">
        <v>1416</v>
      </c>
      <c r="AH14" s="45">
        <v>1336</v>
      </c>
      <c r="AI14" s="45">
        <v>1398</v>
      </c>
      <c r="AJ14" s="45">
        <v>1421</v>
      </c>
      <c r="AK14" s="45">
        <v>1440</v>
      </c>
      <c r="AL14" s="45">
        <v>1270</v>
      </c>
      <c r="AM14" s="45">
        <v>1111</v>
      </c>
      <c r="AN14" s="45">
        <v>1425</v>
      </c>
      <c r="AO14" s="45">
        <v>1449</v>
      </c>
      <c r="AP14" s="45">
        <v>1381</v>
      </c>
      <c r="AQ14" s="45">
        <v>1406</v>
      </c>
      <c r="AR14" s="45">
        <v>1410</v>
      </c>
      <c r="AS14" s="45">
        <v>1349</v>
      </c>
      <c r="AT14" s="45">
        <v>1374</v>
      </c>
      <c r="AU14" s="45">
        <v>1107</v>
      </c>
      <c r="AV14" s="106"/>
    </row>
    <row r="15" spans="1:60" s="47" customFormat="1" ht="8.1" customHeight="1" thickTop="1" thickBot="1" x14ac:dyDescent="0.3">
      <c r="A15" s="117"/>
      <c r="B15" s="117"/>
      <c r="C15" s="117"/>
      <c r="D15" s="117"/>
      <c r="E15" s="117"/>
      <c r="F15" s="117"/>
      <c r="G15" s="117"/>
      <c r="H15" s="117"/>
      <c r="I15" s="117"/>
      <c r="J15" s="117"/>
      <c r="K15" s="117"/>
      <c r="L15" s="117"/>
      <c r="M15" s="117"/>
      <c r="N15" s="117"/>
      <c r="O15" s="117"/>
      <c r="P15" s="117"/>
      <c r="Q15" s="117"/>
      <c r="R15" s="117"/>
      <c r="S15" s="117"/>
      <c r="T15" s="117"/>
      <c r="U15" s="117"/>
      <c r="V15" s="117"/>
      <c r="W15" s="117"/>
      <c r="X15" s="117"/>
      <c r="Y15" s="117"/>
      <c r="Z15" s="117"/>
      <c r="AA15" s="117"/>
      <c r="AB15" s="117"/>
      <c r="AC15" s="117"/>
      <c r="AD15" s="117"/>
      <c r="AE15" s="117"/>
      <c r="AF15" s="117"/>
      <c r="AG15" s="117"/>
      <c r="AH15" s="117"/>
      <c r="AI15" s="117"/>
      <c r="AJ15" s="117"/>
      <c r="AK15" s="117"/>
      <c r="AL15" s="117"/>
      <c r="AM15" s="117"/>
      <c r="AN15" s="117"/>
      <c r="AO15" s="117"/>
      <c r="AP15" s="117"/>
      <c r="AQ15" s="117"/>
      <c r="AR15" s="117"/>
      <c r="AS15" s="117"/>
      <c r="AT15" s="117"/>
      <c r="AU15" s="117"/>
      <c r="AV15" s="117"/>
      <c r="AW15" s="46"/>
      <c r="AX15" s="46"/>
      <c r="AY15" s="46"/>
      <c r="AZ15" s="46"/>
      <c r="BA15" s="46"/>
      <c r="BB15" s="46"/>
      <c r="BC15" s="46"/>
      <c r="BD15" s="46"/>
      <c r="BE15" s="46"/>
      <c r="BF15" s="46"/>
      <c r="BG15" s="46"/>
      <c r="BH15" s="46"/>
    </row>
    <row r="16" spans="1:60" s="3" customFormat="1" ht="50.1" customHeight="1" thickTop="1" thickBot="1" x14ac:dyDescent="0.3">
      <c r="A16" s="117">
        <f>'PANEL DE CONTROL DISTRITAL'!A15</f>
        <v>3</v>
      </c>
      <c r="B16" s="118" t="str">
        <f>'PANEL DE CONTROL DISTRITAL'!B15</f>
        <v>TRANSFERENCIA</v>
      </c>
      <c r="C16" s="113" t="str">
        <f>'PANEL DE CONTROL DISTRITAL'!C15</f>
        <v>Responsable de Módulo</v>
      </c>
      <c r="D16" s="114" t="str">
        <f>'PANEL DE CONTROL DISTRITAL'!D15</f>
        <v xml:space="preserve">Transacciones exitosas = </v>
      </c>
      <c r="E16" s="113" t="str">
        <f>'PANEL DE CONTROL DISTRITAL'!E15</f>
        <v>(Número de Archivos de Transacción aceptados /Total de Archivos de Transacción procesados) x100</v>
      </c>
      <c r="F16" s="115" t="str">
        <f>'PANEL DE CONTROL DISTRITAL'!F15</f>
        <v>Semanal (remesa)</v>
      </c>
      <c r="G16" s="116">
        <f>'PANEL DE CONTROL DISTRITAL'!G15</f>
        <v>0.9</v>
      </c>
      <c r="H16" s="27" t="str">
        <f>'PANEL DE CONTROL DISTRITAL'!H15</f>
        <v>Número de Archivos de Transacción aceptados</v>
      </c>
      <c r="I16" s="25">
        <v>269</v>
      </c>
      <c r="J16" s="25">
        <v>1288</v>
      </c>
      <c r="K16" s="25">
        <v>0</v>
      </c>
      <c r="L16" s="25">
        <v>0</v>
      </c>
      <c r="M16" s="25">
        <v>1127</v>
      </c>
      <c r="N16" s="25">
        <v>1449</v>
      </c>
      <c r="O16" s="25">
        <v>1641</v>
      </c>
      <c r="P16" s="25">
        <v>1628</v>
      </c>
      <c r="Q16" s="25">
        <v>1538</v>
      </c>
      <c r="R16" s="25">
        <v>1261</v>
      </c>
      <c r="S16" s="25">
        <v>1413</v>
      </c>
      <c r="T16" s="25">
        <v>1461</v>
      </c>
      <c r="U16" s="25">
        <v>1404</v>
      </c>
      <c r="V16" s="25">
        <v>1271</v>
      </c>
      <c r="W16" s="25">
        <v>1362</v>
      </c>
      <c r="X16" s="25">
        <v>1098</v>
      </c>
      <c r="Y16" s="25">
        <v>1397</v>
      </c>
      <c r="Z16" s="25">
        <v>999</v>
      </c>
      <c r="AA16" s="25">
        <v>1364</v>
      </c>
      <c r="AB16" s="25">
        <v>1394</v>
      </c>
      <c r="AC16" s="25">
        <v>1297</v>
      </c>
      <c r="AD16" s="25">
        <v>783</v>
      </c>
      <c r="AE16" s="25">
        <v>1136</v>
      </c>
      <c r="AF16" s="25">
        <v>1382</v>
      </c>
      <c r="AG16" s="25">
        <v>1416</v>
      </c>
      <c r="AH16" s="25">
        <v>1336</v>
      </c>
      <c r="AI16" s="25">
        <v>1398</v>
      </c>
      <c r="AJ16" s="25">
        <v>1421</v>
      </c>
      <c r="AK16" s="25">
        <v>1440</v>
      </c>
      <c r="AL16" s="25">
        <v>1270</v>
      </c>
      <c r="AM16" s="25">
        <v>1111</v>
      </c>
      <c r="AN16" s="25">
        <v>1425</v>
      </c>
      <c r="AO16" s="25">
        <v>1449</v>
      </c>
      <c r="AP16" s="25">
        <v>1381</v>
      </c>
      <c r="AQ16" s="25">
        <v>1406</v>
      </c>
      <c r="AR16" s="25">
        <v>1410</v>
      </c>
      <c r="AS16" s="25">
        <v>1349</v>
      </c>
      <c r="AT16" s="25">
        <v>1374</v>
      </c>
      <c r="AU16" s="25">
        <v>1107</v>
      </c>
      <c r="AV16" s="106">
        <f>IFERROR(SUM(I16:AU16)/SUM(I17:AU17),0)</f>
        <v>0.99989639452963119</v>
      </c>
    </row>
    <row r="17" spans="1:60" s="3" customFormat="1" ht="50.1" customHeight="1" thickTop="1" thickBot="1" x14ac:dyDescent="0.3">
      <c r="A17" s="117"/>
      <c r="B17" s="118"/>
      <c r="C17" s="113"/>
      <c r="D17" s="114"/>
      <c r="E17" s="113"/>
      <c r="F17" s="115"/>
      <c r="G17" s="116"/>
      <c r="H17" s="27" t="str">
        <f>'PANEL DE CONTROL DISTRITAL'!H16</f>
        <v>Total de Archivos de Transacción procesados</v>
      </c>
      <c r="I17" s="45">
        <v>269</v>
      </c>
      <c r="J17" s="45">
        <v>1288</v>
      </c>
      <c r="K17" s="45">
        <v>0</v>
      </c>
      <c r="L17" s="45">
        <v>0</v>
      </c>
      <c r="M17" s="45">
        <v>1127</v>
      </c>
      <c r="N17" s="45">
        <v>1449</v>
      </c>
      <c r="O17" s="45">
        <v>1641</v>
      </c>
      <c r="P17" s="45">
        <v>1628</v>
      </c>
      <c r="Q17" s="45">
        <v>1538</v>
      </c>
      <c r="R17" s="45">
        <v>1261</v>
      </c>
      <c r="S17" s="45">
        <v>1418</v>
      </c>
      <c r="T17" s="45">
        <v>1461</v>
      </c>
      <c r="U17" s="45">
        <v>1404</v>
      </c>
      <c r="V17" s="45">
        <v>1271</v>
      </c>
      <c r="W17" s="45">
        <v>1362</v>
      </c>
      <c r="X17" s="45">
        <v>1098</v>
      </c>
      <c r="Y17" s="45">
        <v>1397</v>
      </c>
      <c r="Z17" s="45">
        <v>999</v>
      </c>
      <c r="AA17" s="45">
        <v>1364</v>
      </c>
      <c r="AB17" s="45">
        <v>1394</v>
      </c>
      <c r="AC17" s="45">
        <v>1297</v>
      </c>
      <c r="AD17" s="45">
        <v>783</v>
      </c>
      <c r="AE17" s="45">
        <v>1136</v>
      </c>
      <c r="AF17" s="45">
        <v>1382</v>
      </c>
      <c r="AG17" s="45">
        <v>1416</v>
      </c>
      <c r="AH17" s="45">
        <v>1336</v>
      </c>
      <c r="AI17" s="45">
        <v>1398</v>
      </c>
      <c r="AJ17" s="45">
        <v>1421</v>
      </c>
      <c r="AK17" s="45">
        <v>1440</v>
      </c>
      <c r="AL17" s="45">
        <v>1270</v>
      </c>
      <c r="AM17" s="45">
        <v>1111</v>
      </c>
      <c r="AN17" s="45">
        <v>1425</v>
      </c>
      <c r="AO17" s="45">
        <v>1449</v>
      </c>
      <c r="AP17" s="45">
        <v>1381</v>
      </c>
      <c r="AQ17" s="45">
        <v>1406</v>
      </c>
      <c r="AR17" s="45">
        <v>1410</v>
      </c>
      <c r="AS17" s="45">
        <v>1349</v>
      </c>
      <c r="AT17" s="45">
        <v>1374</v>
      </c>
      <c r="AU17" s="45">
        <v>1107</v>
      </c>
      <c r="AV17" s="106"/>
    </row>
    <row r="18" spans="1:60" s="47" customFormat="1" ht="8.1" customHeight="1" thickTop="1" thickBot="1" x14ac:dyDescent="0.3">
      <c r="A18" s="117"/>
      <c r="B18" s="117"/>
      <c r="C18" s="117"/>
      <c r="D18" s="117"/>
      <c r="E18" s="117"/>
      <c r="F18" s="117"/>
      <c r="G18" s="117"/>
      <c r="H18" s="117"/>
      <c r="I18" s="117"/>
      <c r="J18" s="117"/>
      <c r="K18" s="117"/>
      <c r="L18" s="117"/>
      <c r="M18" s="117"/>
      <c r="N18" s="117"/>
      <c r="O18" s="117"/>
      <c r="P18" s="117"/>
      <c r="Q18" s="117"/>
      <c r="R18" s="117"/>
      <c r="S18" s="117"/>
      <c r="T18" s="117"/>
      <c r="U18" s="117"/>
      <c r="V18" s="117"/>
      <c r="W18" s="117"/>
      <c r="X18" s="117"/>
      <c r="Y18" s="117"/>
      <c r="Z18" s="117"/>
      <c r="AA18" s="117"/>
      <c r="AB18" s="117"/>
      <c r="AC18" s="117"/>
      <c r="AD18" s="117"/>
      <c r="AE18" s="117"/>
      <c r="AF18" s="117"/>
      <c r="AG18" s="117"/>
      <c r="AH18" s="117"/>
      <c r="AI18" s="117"/>
      <c r="AJ18" s="117"/>
      <c r="AK18" s="117"/>
      <c r="AL18" s="117"/>
      <c r="AM18" s="117"/>
      <c r="AN18" s="117"/>
      <c r="AO18" s="117"/>
      <c r="AP18" s="117"/>
      <c r="AQ18" s="117"/>
      <c r="AR18" s="117"/>
      <c r="AS18" s="117"/>
      <c r="AT18" s="117"/>
      <c r="AU18" s="117"/>
      <c r="AV18" s="117"/>
      <c r="AW18" s="46"/>
      <c r="AX18" s="46"/>
      <c r="AY18" s="46"/>
      <c r="AZ18" s="46"/>
      <c r="BA18" s="46"/>
      <c r="BB18" s="46"/>
      <c r="BC18" s="46"/>
      <c r="BD18" s="46"/>
      <c r="BE18" s="46"/>
      <c r="BF18" s="46"/>
      <c r="BG18" s="46"/>
      <c r="BH18" s="46"/>
    </row>
    <row r="19" spans="1:60" s="3" customFormat="1" ht="50.1" customHeight="1" thickTop="1" thickBot="1" x14ac:dyDescent="0.3">
      <c r="A19" s="117">
        <f>'PANEL DE CONTROL DISTRITAL'!A18</f>
        <v>4</v>
      </c>
      <c r="B19" s="118" t="str">
        <f>'PANEL DE CONTROL DISTRITAL'!B18</f>
        <v>CONCILIACIÓN</v>
      </c>
      <c r="C19" s="113" t="str">
        <f>'PANEL DE CONTROL DISTRITAL'!C18</f>
        <v>Responsable de Módulo</v>
      </c>
      <c r="D19" s="114" t="str">
        <f>'PANEL DE CONTROL DISTRITAL'!D18</f>
        <v xml:space="preserve">Credenciales disponibles para entrega = </v>
      </c>
      <c r="E19" s="113" t="str">
        <f>'PANEL DE CONTROL DISTRITAL'!E18</f>
        <v>((Credenciales recibidas - Credenciales inconsistentes) / Credenciales recibidas) x 100</v>
      </c>
      <c r="F19" s="115" t="str">
        <f>'PANEL DE CONTROL DISTRITAL'!F18</f>
        <v>Semanal (remesa)</v>
      </c>
      <c r="G19" s="116">
        <f>'PANEL DE CONTROL DISTRITAL'!G18</f>
        <v>0.9</v>
      </c>
      <c r="H19" s="27" t="str">
        <f>'PANEL DE CONTROL DISTRITAL'!H18</f>
        <v xml:space="preserve">Credenciales Recibidas - Credenciales inconsistentes </v>
      </c>
      <c r="I19" s="25">
        <v>609</v>
      </c>
      <c r="J19" s="25">
        <v>1111</v>
      </c>
      <c r="K19" s="25">
        <v>0</v>
      </c>
      <c r="L19" s="25">
        <v>0</v>
      </c>
      <c r="M19" s="25">
        <v>618</v>
      </c>
      <c r="N19" s="25">
        <v>1329</v>
      </c>
      <c r="O19" s="25">
        <v>1808</v>
      </c>
      <c r="P19" s="25">
        <v>1944</v>
      </c>
      <c r="Q19" s="25">
        <v>1184</v>
      </c>
      <c r="R19" s="25">
        <v>1608</v>
      </c>
      <c r="S19" s="25">
        <v>1532</v>
      </c>
      <c r="T19" s="25">
        <v>1420</v>
      </c>
      <c r="U19" s="25">
        <v>1413</v>
      </c>
      <c r="V19" s="25">
        <v>268</v>
      </c>
      <c r="W19" s="25">
        <v>715</v>
      </c>
      <c r="X19" s="25">
        <v>2621</v>
      </c>
      <c r="Y19" s="25">
        <v>1490</v>
      </c>
      <c r="Z19" s="25">
        <v>542</v>
      </c>
      <c r="AA19" s="25">
        <v>1264</v>
      </c>
      <c r="AB19" s="25">
        <v>1888</v>
      </c>
      <c r="AC19" s="25">
        <v>1344</v>
      </c>
      <c r="AD19" s="25">
        <v>740</v>
      </c>
      <c r="AE19" s="25">
        <v>1199</v>
      </c>
      <c r="AF19" s="25">
        <v>1334</v>
      </c>
      <c r="AG19" s="25">
        <v>1380</v>
      </c>
      <c r="AH19" s="25">
        <v>1335</v>
      </c>
      <c r="AI19" s="25">
        <v>1163</v>
      </c>
      <c r="AJ19" s="25">
        <v>1788</v>
      </c>
      <c r="AK19" s="25">
        <v>1460</v>
      </c>
      <c r="AL19" s="25">
        <v>263</v>
      </c>
      <c r="AM19" s="25">
        <v>0</v>
      </c>
      <c r="AN19" s="25">
        <v>0</v>
      </c>
      <c r="AO19" s="25">
        <v>1584</v>
      </c>
      <c r="AP19" s="25">
        <v>3361</v>
      </c>
      <c r="AQ19" s="25">
        <v>2681</v>
      </c>
      <c r="AR19" s="25">
        <v>1391</v>
      </c>
      <c r="AS19" s="25">
        <v>1453</v>
      </c>
      <c r="AT19" s="25">
        <v>1391</v>
      </c>
      <c r="AU19" s="25">
        <v>1092</v>
      </c>
      <c r="AV19" s="106">
        <f>IFERROR(SUM(I19:AU19)/SUM(I20:AU20),0)</f>
        <v>0.99985516242499484</v>
      </c>
    </row>
    <row r="20" spans="1:60" s="3" customFormat="1" ht="50.1" customHeight="1" thickTop="1" thickBot="1" x14ac:dyDescent="0.3">
      <c r="A20" s="117"/>
      <c r="B20" s="118"/>
      <c r="C20" s="113"/>
      <c r="D20" s="114"/>
      <c r="E20" s="113"/>
      <c r="F20" s="115"/>
      <c r="G20" s="116"/>
      <c r="H20" s="27" t="str">
        <f>'PANEL DE CONTROL DISTRITAL'!H19</f>
        <v>Credenciales recibidas</v>
      </c>
      <c r="I20" s="45">
        <v>609</v>
      </c>
      <c r="J20" s="45">
        <v>1111</v>
      </c>
      <c r="K20" s="45">
        <v>0</v>
      </c>
      <c r="L20" s="45">
        <v>0</v>
      </c>
      <c r="M20" s="45">
        <v>618</v>
      </c>
      <c r="N20" s="45">
        <v>1330</v>
      </c>
      <c r="O20" s="45">
        <v>1808</v>
      </c>
      <c r="P20" s="45">
        <v>1944</v>
      </c>
      <c r="Q20" s="45">
        <v>1184</v>
      </c>
      <c r="R20" s="45">
        <v>1613</v>
      </c>
      <c r="S20" s="45">
        <v>1533</v>
      </c>
      <c r="T20" s="45">
        <v>1420</v>
      </c>
      <c r="U20" s="45">
        <v>1413</v>
      </c>
      <c r="V20" s="45">
        <v>268</v>
      </c>
      <c r="W20" s="45">
        <v>715</v>
      </c>
      <c r="X20" s="45">
        <v>2621</v>
      </c>
      <c r="Y20" s="45">
        <v>1490</v>
      </c>
      <c r="Z20" s="45">
        <v>542</v>
      </c>
      <c r="AA20" s="45">
        <v>1264</v>
      </c>
      <c r="AB20" s="45">
        <v>1888</v>
      </c>
      <c r="AC20" s="45">
        <v>1344</v>
      </c>
      <c r="AD20" s="45">
        <v>740</v>
      </c>
      <c r="AE20" s="45">
        <v>1199</v>
      </c>
      <c r="AF20" s="45">
        <v>1334</v>
      </c>
      <c r="AG20" s="45">
        <v>1380</v>
      </c>
      <c r="AH20" s="45">
        <v>1335</v>
      </c>
      <c r="AI20" s="45">
        <v>1163</v>
      </c>
      <c r="AJ20" s="45">
        <v>1788</v>
      </c>
      <c r="AK20" s="45">
        <v>1460</v>
      </c>
      <c r="AL20" s="45">
        <v>263</v>
      </c>
      <c r="AM20" s="45">
        <v>0</v>
      </c>
      <c r="AN20" s="45">
        <v>0</v>
      </c>
      <c r="AO20" s="45">
        <v>1584</v>
      </c>
      <c r="AP20" s="45">
        <v>3361</v>
      </c>
      <c r="AQ20" s="45">
        <v>2681</v>
      </c>
      <c r="AR20" s="45">
        <v>1391</v>
      </c>
      <c r="AS20" s="45">
        <v>1453</v>
      </c>
      <c r="AT20" s="45">
        <v>1391</v>
      </c>
      <c r="AU20" s="45">
        <v>1092</v>
      </c>
      <c r="AV20" s="106"/>
    </row>
    <row r="21" spans="1:60" s="47" customFormat="1" ht="8.1" customHeight="1" thickTop="1" thickBot="1" x14ac:dyDescent="0.3">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5"/>
      <c r="AT21" s="55"/>
      <c r="AU21" s="55"/>
      <c r="AV21" s="56"/>
      <c r="AW21" s="46"/>
      <c r="AX21" s="46"/>
      <c r="AY21" s="46"/>
      <c r="AZ21" s="46"/>
      <c r="BA21" s="46"/>
      <c r="BB21" s="46"/>
      <c r="BC21" s="46"/>
      <c r="BD21" s="46"/>
      <c r="BE21" s="46"/>
      <c r="BF21" s="46"/>
      <c r="BG21" s="46"/>
      <c r="BH21" s="46"/>
    </row>
    <row r="22" spans="1:60" s="3" customFormat="1" ht="50.1" customHeight="1" thickTop="1" thickBot="1" x14ac:dyDescent="0.3">
      <c r="A22" s="117">
        <f>'PANEL DE CONTROL DISTRITAL'!A21</f>
        <v>5</v>
      </c>
      <c r="B22" s="118" t="str">
        <f>'PANEL DE CONTROL DISTRITAL'!B21</f>
        <v>CONCILIACIÓN</v>
      </c>
      <c r="C22" s="113" t="str">
        <f>'PANEL DE CONTROL DISTRITAL'!C21</f>
        <v>Responsable de Módulo</v>
      </c>
      <c r="D22" s="114" t="str">
        <f>'PANEL DE CONTROL DISTRITAL'!D21</f>
        <v xml:space="preserve">Credenciales disponibles para entrega = </v>
      </c>
      <c r="E22" s="113" t="str">
        <f>'PANEL DE CONTROL DISTRITAL'!E21</f>
        <v>(Credenciales en resguardo / Credenciales totales en SIIRFE disponibles para entrega) x 100</v>
      </c>
      <c r="F22" s="115" t="str">
        <f>'PANEL DE CONTROL DISTRITAL'!F21</f>
        <v>Semanal (remesa)</v>
      </c>
      <c r="G22" s="116">
        <f>'PANEL DE CONTROL DISTRITAL'!G21</f>
        <v>1</v>
      </c>
      <c r="H22" s="27" t="str">
        <f>'PANEL DE CONTROL DISTRITAL'!H21</f>
        <v>Credenciales en resguardo</v>
      </c>
      <c r="I22" s="25">
        <v>3258</v>
      </c>
      <c r="J22" s="25">
        <v>2792</v>
      </c>
      <c r="K22" s="25">
        <v>2792</v>
      </c>
      <c r="L22" s="25">
        <v>2792</v>
      </c>
      <c r="M22" s="25">
        <v>2388</v>
      </c>
      <c r="N22" s="25">
        <v>2574</v>
      </c>
      <c r="O22" s="25">
        <v>2836</v>
      </c>
      <c r="P22" s="25">
        <v>3201</v>
      </c>
      <c r="Q22" s="25">
        <v>2798</v>
      </c>
      <c r="R22" s="25">
        <v>2904</v>
      </c>
      <c r="S22" s="25">
        <v>3056</v>
      </c>
      <c r="T22" s="25">
        <v>2971</v>
      </c>
      <c r="U22" s="25">
        <v>2908</v>
      </c>
      <c r="V22" s="25">
        <v>1799</v>
      </c>
      <c r="W22" s="25">
        <v>1867</v>
      </c>
      <c r="X22" s="25">
        <v>3165</v>
      </c>
      <c r="Y22" s="25">
        <v>3194</v>
      </c>
      <c r="Z22" s="25">
        <v>2696</v>
      </c>
      <c r="AA22" s="25">
        <v>2574</v>
      </c>
      <c r="AB22" s="25">
        <v>3744</v>
      </c>
      <c r="AC22" s="25">
        <v>3414</v>
      </c>
      <c r="AD22" s="25">
        <v>3038</v>
      </c>
      <c r="AE22" s="25">
        <v>2767</v>
      </c>
      <c r="AF22" s="25">
        <v>2966</v>
      </c>
      <c r="AG22" s="25">
        <v>3033</v>
      </c>
      <c r="AH22" s="25">
        <v>3016</v>
      </c>
      <c r="AI22" s="25">
        <v>2844</v>
      </c>
      <c r="AJ22" s="25">
        <v>3227</v>
      </c>
      <c r="AK22" s="25">
        <v>3238</v>
      </c>
      <c r="AL22" s="25">
        <v>2107</v>
      </c>
      <c r="AM22" s="25">
        <v>1457</v>
      </c>
      <c r="AN22" s="25">
        <v>1210</v>
      </c>
      <c r="AO22" s="25">
        <v>2026</v>
      </c>
      <c r="AP22" s="25">
        <v>3708</v>
      </c>
      <c r="AQ22" s="25">
        <v>4341</v>
      </c>
      <c r="AR22" s="25">
        <v>3511</v>
      </c>
      <c r="AS22" s="25">
        <v>3414</v>
      </c>
      <c r="AT22" s="25">
        <v>3284</v>
      </c>
      <c r="AU22" s="25">
        <v>3341</v>
      </c>
      <c r="AV22" s="106">
        <f>IFERROR(SUM(I22:AU22)/SUM(I23:AU23),0)</f>
        <v>1</v>
      </c>
    </row>
    <row r="23" spans="1:60" s="3" customFormat="1" ht="50.1" customHeight="1" thickTop="1" thickBot="1" x14ac:dyDescent="0.3">
      <c r="A23" s="117"/>
      <c r="B23" s="118"/>
      <c r="C23" s="113"/>
      <c r="D23" s="114"/>
      <c r="E23" s="113"/>
      <c r="F23" s="115"/>
      <c r="G23" s="116"/>
      <c r="H23" s="27" t="str">
        <f>'PANEL DE CONTROL DISTRITAL'!H22</f>
        <v>Credenciales totales en SIIRFE disponibles para entrega</v>
      </c>
      <c r="I23" s="45">
        <v>3258</v>
      </c>
      <c r="J23" s="45">
        <v>2792</v>
      </c>
      <c r="K23" s="45">
        <v>2792</v>
      </c>
      <c r="L23" s="45">
        <v>2792</v>
      </c>
      <c r="M23" s="45">
        <v>2388</v>
      </c>
      <c r="N23" s="45">
        <v>2574</v>
      </c>
      <c r="O23" s="45">
        <v>2836</v>
      </c>
      <c r="P23" s="45">
        <v>3201</v>
      </c>
      <c r="Q23" s="45">
        <v>2798</v>
      </c>
      <c r="R23" s="45">
        <v>2904</v>
      </c>
      <c r="S23" s="45">
        <v>3056</v>
      </c>
      <c r="T23" s="45">
        <v>2971</v>
      </c>
      <c r="U23" s="45">
        <v>2908</v>
      </c>
      <c r="V23" s="45">
        <v>1799</v>
      </c>
      <c r="W23" s="45">
        <v>1867</v>
      </c>
      <c r="X23" s="45">
        <v>3165</v>
      </c>
      <c r="Y23" s="45">
        <v>3194</v>
      </c>
      <c r="Z23" s="45">
        <v>2696</v>
      </c>
      <c r="AA23" s="45">
        <v>2574</v>
      </c>
      <c r="AB23" s="45">
        <v>3744</v>
      </c>
      <c r="AC23" s="45">
        <v>3414</v>
      </c>
      <c r="AD23" s="45">
        <v>3038</v>
      </c>
      <c r="AE23" s="45">
        <v>2767</v>
      </c>
      <c r="AF23" s="45">
        <v>2966</v>
      </c>
      <c r="AG23" s="45">
        <v>3033</v>
      </c>
      <c r="AH23" s="45">
        <v>3016</v>
      </c>
      <c r="AI23" s="45">
        <v>2844</v>
      </c>
      <c r="AJ23" s="45">
        <v>3227</v>
      </c>
      <c r="AK23" s="45">
        <v>3238</v>
      </c>
      <c r="AL23" s="45">
        <v>2107</v>
      </c>
      <c r="AM23" s="45">
        <v>1457</v>
      </c>
      <c r="AN23" s="45">
        <v>1210</v>
      </c>
      <c r="AO23" s="45">
        <v>2026</v>
      </c>
      <c r="AP23" s="45">
        <v>3708</v>
      </c>
      <c r="AQ23" s="45">
        <v>4341</v>
      </c>
      <c r="AR23" s="45">
        <v>3511</v>
      </c>
      <c r="AS23" s="45">
        <v>3414</v>
      </c>
      <c r="AT23" s="45">
        <v>3284</v>
      </c>
      <c r="AU23" s="45">
        <v>3341</v>
      </c>
      <c r="AV23" s="106"/>
    </row>
    <row r="24" spans="1:60" s="4" customFormat="1" ht="15" thickTop="1" thickBot="1" x14ac:dyDescent="0.3">
      <c r="A24" s="117"/>
      <c r="B24" s="117"/>
      <c r="C24" s="117"/>
      <c r="D24" s="117"/>
      <c r="E24" s="117"/>
      <c r="F24" s="117"/>
      <c r="G24" s="117"/>
      <c r="H24" s="117"/>
      <c r="I24" s="117"/>
      <c r="J24" s="117"/>
      <c r="K24" s="117"/>
      <c r="L24" s="117"/>
      <c r="M24" s="117"/>
      <c r="N24" s="117"/>
      <c r="O24" s="117"/>
      <c r="P24" s="117"/>
      <c r="Q24" s="117"/>
      <c r="R24" s="117"/>
      <c r="S24" s="117"/>
      <c r="T24" s="117"/>
      <c r="U24" s="117"/>
      <c r="V24" s="117"/>
      <c r="W24" s="117"/>
      <c r="X24" s="117"/>
      <c r="Y24" s="117"/>
      <c r="Z24" s="117"/>
      <c r="AA24" s="117"/>
      <c r="AB24" s="117"/>
      <c r="AC24" s="117"/>
      <c r="AD24" s="117"/>
      <c r="AE24" s="117"/>
      <c r="AF24" s="117"/>
      <c r="AG24" s="117"/>
      <c r="AH24" s="117"/>
      <c r="AI24" s="117"/>
      <c r="AJ24" s="117"/>
      <c r="AK24" s="117"/>
      <c r="AL24" s="117"/>
      <c r="AM24" s="117"/>
      <c r="AN24" s="117"/>
      <c r="AO24" s="117"/>
      <c r="AP24" s="117"/>
      <c r="AQ24" s="117"/>
      <c r="AR24" s="117"/>
      <c r="AS24" s="117"/>
      <c r="AT24" s="117"/>
      <c r="AU24" s="117"/>
      <c r="AV24" s="117"/>
    </row>
    <row r="25" spans="1:60" ht="50.1" customHeight="1" thickTop="1" thickBot="1" x14ac:dyDescent="0.3">
      <c r="A25" s="117">
        <f>'PANEL DE CONTROL DISTRITAL'!A24</f>
        <v>6</v>
      </c>
      <c r="B25" s="118" t="str">
        <f>'PANEL DE CONTROL DISTRITAL'!B24</f>
        <v>ENTREGA</v>
      </c>
      <c r="C25" s="113" t="str">
        <f>'PANEL DE CONTROL DISTRITAL'!C24</f>
        <v>Operador de Equipo Tecnológico</v>
      </c>
      <c r="D25" s="114" t="str">
        <f>'PANEL DE CONTROL DISTRITAL'!D24</f>
        <v xml:space="preserve">Efectividad de entrega de CPV en MAC = </v>
      </c>
      <c r="E25" s="113" t="str">
        <f>'PANEL DE CONTROL DISTRITAL'!E24</f>
        <v>(Total de credenciales entregadas / Total de credenciales solicitadas) x 100</v>
      </c>
      <c r="F25" s="115" t="str">
        <f>'PANEL DE CONTROL DISTRITAL'!F24</f>
        <v>Semanal (remesa)</v>
      </c>
      <c r="G25" s="116">
        <f>'PANEL DE CONTROL DISTRITAL'!G24</f>
        <v>0.9</v>
      </c>
      <c r="H25" s="27" t="str">
        <f>'PANEL DE CONTROL DISTRITAL'!H24</f>
        <v xml:space="preserve">Total de credenciales entregadas </v>
      </c>
      <c r="I25" s="25">
        <v>405</v>
      </c>
      <c r="J25" s="25">
        <v>1577</v>
      </c>
      <c r="K25" s="25">
        <v>0</v>
      </c>
      <c r="L25" s="25">
        <v>0</v>
      </c>
      <c r="M25" s="25">
        <v>1022</v>
      </c>
      <c r="N25" s="25">
        <v>1143</v>
      </c>
      <c r="O25" s="25">
        <v>1546</v>
      </c>
      <c r="P25" s="25">
        <v>1579</v>
      </c>
      <c r="Q25" s="25">
        <v>1587</v>
      </c>
      <c r="R25" s="25">
        <v>1502</v>
      </c>
      <c r="S25" s="25">
        <v>1360</v>
      </c>
      <c r="T25" s="25">
        <v>1505</v>
      </c>
      <c r="U25" s="25">
        <v>1432</v>
      </c>
      <c r="V25" s="25">
        <v>1377</v>
      </c>
      <c r="W25" s="25">
        <v>630</v>
      </c>
      <c r="X25" s="25">
        <v>1323</v>
      </c>
      <c r="Y25" s="25">
        <v>1461</v>
      </c>
      <c r="Z25" s="25">
        <v>1025</v>
      </c>
      <c r="AA25" s="25">
        <v>1386</v>
      </c>
      <c r="AB25" s="25">
        <v>707</v>
      </c>
      <c r="AC25" s="25">
        <v>1674</v>
      </c>
      <c r="AD25" s="25">
        <v>1116</v>
      </c>
      <c r="AE25" s="25">
        <v>1463</v>
      </c>
      <c r="AF25" s="25">
        <v>1135</v>
      </c>
      <c r="AG25" s="25">
        <v>1313</v>
      </c>
      <c r="AH25" s="25">
        <v>1340</v>
      </c>
      <c r="AI25" s="25">
        <v>1345</v>
      </c>
      <c r="AJ25" s="25">
        <v>1405</v>
      </c>
      <c r="AK25" s="25">
        <v>1449</v>
      </c>
      <c r="AL25" s="25">
        <v>1394</v>
      </c>
      <c r="AM25" s="25">
        <v>650</v>
      </c>
      <c r="AN25" s="25">
        <v>247</v>
      </c>
      <c r="AO25" s="25">
        <v>768</v>
      </c>
      <c r="AP25" s="25">
        <v>1663</v>
      </c>
      <c r="AQ25" s="25">
        <v>2048</v>
      </c>
      <c r="AR25" s="25">
        <v>2221</v>
      </c>
      <c r="AS25" s="25">
        <v>1550</v>
      </c>
      <c r="AT25" s="25">
        <v>1521</v>
      </c>
      <c r="AU25" s="25">
        <v>1031</v>
      </c>
      <c r="AV25" s="106">
        <f>IFERROR(SUM(I25:AU25)/SUM(I26:AU26),0)</f>
        <v>1</v>
      </c>
    </row>
    <row r="26" spans="1:60" ht="50.1" customHeight="1" thickTop="1" thickBot="1" x14ac:dyDescent="0.3">
      <c r="A26" s="117"/>
      <c r="B26" s="118"/>
      <c r="C26" s="113"/>
      <c r="D26" s="114"/>
      <c r="E26" s="113"/>
      <c r="F26" s="115"/>
      <c r="G26" s="116"/>
      <c r="H26" s="27" t="str">
        <f>'PANEL DE CONTROL DISTRITAL'!H25</f>
        <v xml:space="preserve"> Total de credenciales solicitadas</v>
      </c>
      <c r="I26" s="45">
        <v>405</v>
      </c>
      <c r="J26" s="45">
        <v>1577</v>
      </c>
      <c r="K26" s="45">
        <v>0</v>
      </c>
      <c r="L26" s="45">
        <v>0</v>
      </c>
      <c r="M26" s="45">
        <v>1022</v>
      </c>
      <c r="N26" s="45">
        <v>1143</v>
      </c>
      <c r="O26" s="45">
        <v>1546</v>
      </c>
      <c r="P26" s="45">
        <v>1579</v>
      </c>
      <c r="Q26" s="45">
        <v>1587</v>
      </c>
      <c r="R26" s="45">
        <v>1502</v>
      </c>
      <c r="S26" s="45">
        <v>1360</v>
      </c>
      <c r="T26" s="45">
        <v>1505</v>
      </c>
      <c r="U26" s="45">
        <v>1432</v>
      </c>
      <c r="V26" s="45">
        <v>1377</v>
      </c>
      <c r="W26" s="45">
        <v>630</v>
      </c>
      <c r="X26" s="45">
        <v>1323</v>
      </c>
      <c r="Y26" s="45">
        <v>1461</v>
      </c>
      <c r="Z26" s="45">
        <v>1025</v>
      </c>
      <c r="AA26" s="45">
        <v>1386</v>
      </c>
      <c r="AB26" s="45">
        <v>707</v>
      </c>
      <c r="AC26" s="45">
        <v>1674</v>
      </c>
      <c r="AD26" s="45">
        <v>1116</v>
      </c>
      <c r="AE26" s="45">
        <v>1463</v>
      </c>
      <c r="AF26" s="45">
        <v>1135</v>
      </c>
      <c r="AG26" s="45">
        <v>1313</v>
      </c>
      <c r="AH26" s="45">
        <v>1340</v>
      </c>
      <c r="AI26" s="45">
        <v>1345</v>
      </c>
      <c r="AJ26" s="45">
        <v>1405</v>
      </c>
      <c r="AK26" s="45">
        <v>1449</v>
      </c>
      <c r="AL26" s="45">
        <v>1394</v>
      </c>
      <c r="AM26" s="45">
        <v>650</v>
      </c>
      <c r="AN26" s="45">
        <v>247</v>
      </c>
      <c r="AO26" s="45">
        <v>768</v>
      </c>
      <c r="AP26" s="45">
        <v>1663</v>
      </c>
      <c r="AQ26" s="45">
        <v>2048</v>
      </c>
      <c r="AR26" s="45">
        <v>2221</v>
      </c>
      <c r="AS26" s="45">
        <v>1550</v>
      </c>
      <c r="AT26" s="45">
        <v>1521</v>
      </c>
      <c r="AU26" s="45">
        <v>1031</v>
      </c>
      <c r="AV26" s="106"/>
    </row>
    <row r="27" spans="1:60" ht="15.75" customHeight="1" thickTop="1" x14ac:dyDescent="0.25">
      <c r="B27" s="1" t="s">
        <v>33</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c r="AV27" s="14"/>
    </row>
    <row r="28" spans="1:60" ht="15.75" customHeight="1" x14ac:dyDescent="0.25">
      <c r="H28" s="59"/>
    </row>
    <row r="29" spans="1:60" ht="15.75" customHeight="1" x14ac:dyDescent="0.25">
      <c r="H29" s="59"/>
      <c r="I29" s="107" t="s">
        <v>32</v>
      </c>
      <c r="J29" s="107"/>
      <c r="K29" s="107"/>
      <c r="L29" s="107"/>
    </row>
    <row r="30" spans="1:60" ht="15.75" customHeight="1" x14ac:dyDescent="0.25">
      <c r="H30" s="59"/>
      <c r="I30" s="28"/>
      <c r="J30" s="29" t="s">
        <v>30</v>
      </c>
      <c r="K30" s="29"/>
      <c r="L30" s="29"/>
    </row>
    <row r="31" spans="1:60" ht="28.5" customHeight="1" x14ac:dyDescent="0.25">
      <c r="H31" s="59"/>
      <c r="I31" s="30"/>
      <c r="J31" s="29" t="s">
        <v>31</v>
      </c>
      <c r="K31" s="29"/>
      <c r="L31" s="29"/>
    </row>
    <row r="32" spans="1:60" ht="30" customHeight="1" x14ac:dyDescent="0.25">
      <c r="H32" s="59"/>
      <c r="I32" s="31"/>
      <c r="J32" s="29" t="s">
        <v>23</v>
      </c>
      <c r="K32" s="29"/>
      <c r="L32" s="29"/>
    </row>
    <row r="33" spans="2:13" ht="30" customHeight="1" thickBot="1" x14ac:dyDescent="0.3">
      <c r="H33" s="59"/>
      <c r="I33" s="29"/>
      <c r="J33" s="29"/>
      <c r="K33" s="29"/>
      <c r="L33" s="29"/>
    </row>
    <row r="34" spans="2:13" ht="30" customHeight="1" thickTop="1" thickBot="1" x14ac:dyDescent="0.3">
      <c r="B34" s="108" t="s">
        <v>27</v>
      </c>
      <c r="C34" s="108"/>
      <c r="D34" s="108"/>
      <c r="E34" s="108"/>
      <c r="F34" s="108"/>
      <c r="G34" s="108"/>
      <c r="H34" s="108"/>
      <c r="I34" s="108"/>
      <c r="J34" s="108"/>
      <c r="K34" s="108"/>
      <c r="L34" s="108"/>
      <c r="M34" s="109"/>
    </row>
    <row r="35" spans="2:13" ht="30" customHeight="1" thickTop="1" thickBot="1" x14ac:dyDescent="0.3">
      <c r="B35" s="110" t="s">
        <v>28</v>
      </c>
      <c r="C35" s="110"/>
      <c r="D35" s="110"/>
      <c r="E35" s="110"/>
      <c r="F35" s="110"/>
      <c r="G35" s="111"/>
      <c r="H35" s="112" t="s">
        <v>29</v>
      </c>
      <c r="I35" s="110"/>
      <c r="J35" s="110"/>
      <c r="K35" s="110"/>
      <c r="L35" s="110"/>
      <c r="M35" s="111"/>
    </row>
    <row r="36" spans="2:13" ht="30" customHeight="1" thickTop="1" x14ac:dyDescent="0.25">
      <c r="B36" s="100"/>
      <c r="C36" s="101"/>
      <c r="D36" s="101"/>
      <c r="E36" s="101"/>
      <c r="F36" s="101"/>
      <c r="G36" s="102"/>
      <c r="H36" s="100"/>
      <c r="I36" s="101"/>
      <c r="J36" s="101"/>
      <c r="K36" s="101"/>
      <c r="L36" s="101"/>
      <c r="M36" s="102"/>
    </row>
    <row r="37" spans="2:13" ht="30" customHeight="1" thickBot="1" x14ac:dyDescent="0.3">
      <c r="B37" s="103"/>
      <c r="C37" s="104"/>
      <c r="D37" s="104"/>
      <c r="E37" s="104"/>
      <c r="F37" s="104"/>
      <c r="G37" s="105"/>
      <c r="H37" s="103"/>
      <c r="I37" s="104"/>
      <c r="J37" s="104"/>
      <c r="K37" s="104"/>
      <c r="L37" s="104"/>
      <c r="M37" s="105"/>
    </row>
    <row r="38" spans="2:13" ht="35.1" customHeight="1" thickTop="1" x14ac:dyDescent="0.25"/>
    <row r="39" spans="2:13" ht="8.1" customHeight="1" x14ac:dyDescent="0.25"/>
    <row r="40" spans="2:13" ht="35.1" customHeight="1" x14ac:dyDescent="0.25"/>
    <row r="41" spans="2:13" ht="35.1" customHeight="1" x14ac:dyDescent="0.25"/>
    <row r="42" spans="2:13" ht="8.1" customHeight="1" x14ac:dyDescent="0.25"/>
    <row r="43" spans="2:13" ht="35.1" customHeight="1" x14ac:dyDescent="0.25"/>
    <row r="44" spans="2:13" ht="43.5" customHeight="1" x14ac:dyDescent="0.25"/>
    <row r="45" spans="2:13" ht="8.1" customHeight="1" x14ac:dyDescent="0.25"/>
    <row r="46" spans="2:13" ht="35.1" customHeight="1" x14ac:dyDescent="0.25"/>
    <row r="47" spans="2:13" ht="35.1" customHeight="1" x14ac:dyDescent="0.25"/>
    <row r="48" spans="2:13" ht="39" customHeight="1" x14ac:dyDescent="0.25"/>
  </sheetData>
  <mergeCells count="71">
    <mergeCell ref="F22:F23"/>
    <mergeCell ref="G22:G23"/>
    <mergeCell ref="AV22:AV23"/>
    <mergeCell ref="I29:L29"/>
    <mergeCell ref="B34:M34"/>
    <mergeCell ref="A22:A23"/>
    <mergeCell ref="B22:B23"/>
    <mergeCell ref="C22:C23"/>
    <mergeCell ref="D22:D23"/>
    <mergeCell ref="E22:E23"/>
    <mergeCell ref="F16:F17"/>
    <mergeCell ref="G16:G17"/>
    <mergeCell ref="AV16:AV17"/>
    <mergeCell ref="A18:AV18"/>
    <mergeCell ref="A19:A20"/>
    <mergeCell ref="B19:B20"/>
    <mergeCell ref="C19:C20"/>
    <mergeCell ref="D19:D20"/>
    <mergeCell ref="E19:E20"/>
    <mergeCell ref="F19:F20"/>
    <mergeCell ref="G19:G20"/>
    <mergeCell ref="AV19:AV20"/>
    <mergeCell ref="A16:A17"/>
    <mergeCell ref="B16:B17"/>
    <mergeCell ref="C16:C17"/>
    <mergeCell ref="D16:D17"/>
    <mergeCell ref="E16:E17"/>
    <mergeCell ref="A10:A11"/>
    <mergeCell ref="B10:B11"/>
    <mergeCell ref="C10:C11"/>
    <mergeCell ref="D10:D11"/>
    <mergeCell ref="A15:AV15"/>
    <mergeCell ref="A12:AV12"/>
    <mergeCell ref="A13:A14"/>
    <mergeCell ref="B13:B14"/>
    <mergeCell ref="C13:C14"/>
    <mergeCell ref="D13:D14"/>
    <mergeCell ref="E13:E14"/>
    <mergeCell ref="F13:F14"/>
    <mergeCell ref="G13:G14"/>
    <mergeCell ref="AV13:AV14"/>
    <mergeCell ref="E10:E11"/>
    <mergeCell ref="F10:F11"/>
    <mergeCell ref="G10:G11"/>
    <mergeCell ref="AV10:AV11"/>
    <mergeCell ref="AT2:AV2"/>
    <mergeCell ref="A1:AV1"/>
    <mergeCell ref="F2:G2"/>
    <mergeCell ref="A4:AV4"/>
    <mergeCell ref="A5:AV5"/>
    <mergeCell ref="A6:A9"/>
    <mergeCell ref="B6:H6"/>
    <mergeCell ref="I6:AU6"/>
    <mergeCell ref="AV6:AV9"/>
    <mergeCell ref="B7:D7"/>
    <mergeCell ref="E7:H7"/>
    <mergeCell ref="I7:AU7"/>
    <mergeCell ref="B8:AU8"/>
    <mergeCell ref="B35:G35"/>
    <mergeCell ref="H35:M35"/>
    <mergeCell ref="B36:G37"/>
    <mergeCell ref="H36:M37"/>
    <mergeCell ref="A24:AV24"/>
    <mergeCell ref="A25:A26"/>
    <mergeCell ref="B25:B26"/>
    <mergeCell ref="C25:C26"/>
    <mergeCell ref="D25:D26"/>
    <mergeCell ref="E25:E26"/>
    <mergeCell ref="F25:F26"/>
    <mergeCell ref="G25:G26"/>
    <mergeCell ref="AV25:AV26"/>
  </mergeCells>
  <conditionalFormatting sqref="I21:AU21">
    <cfRule type="colorScale" priority="39">
      <colorScale>
        <cfvo type="min"/>
        <cfvo type="percentile" val="50"/>
        <cfvo type="max"/>
        <color rgb="FFE98BD7"/>
        <color rgb="FFD5007F"/>
        <color rgb="FF950054"/>
      </colorScale>
    </cfRule>
  </conditionalFormatting>
  <conditionalFormatting sqref="AV10">
    <cfRule type="cellIs" dxfId="305" priority="18" operator="greaterThan">
      <formula>95%</formula>
    </cfRule>
    <cfRule type="cellIs" dxfId="304" priority="19" operator="greaterThanOrEqual">
      <formula>90%</formula>
    </cfRule>
    <cfRule type="cellIs" dxfId="303" priority="20" operator="lessThan">
      <formula>89.99%</formula>
    </cfRule>
  </conditionalFormatting>
  <conditionalFormatting sqref="AV13">
    <cfRule type="cellIs" dxfId="302" priority="15" operator="greaterThan">
      <formula>95%</formula>
    </cfRule>
    <cfRule type="cellIs" dxfId="301" priority="16" operator="greaterThanOrEqual">
      <formula>90%</formula>
    </cfRule>
    <cfRule type="cellIs" dxfId="300" priority="17" operator="lessThan">
      <formula>89.99%</formula>
    </cfRule>
  </conditionalFormatting>
  <conditionalFormatting sqref="AV16">
    <cfRule type="cellIs" dxfId="299" priority="12" operator="greaterThan">
      <formula>95%</formula>
    </cfRule>
    <cfRule type="cellIs" dxfId="298" priority="13" operator="greaterThanOrEqual">
      <formula>90%</formula>
    </cfRule>
    <cfRule type="cellIs" dxfId="297" priority="14" operator="lessThan">
      <formula>89.99%</formula>
    </cfRule>
  </conditionalFormatting>
  <conditionalFormatting sqref="AV19">
    <cfRule type="cellIs" dxfId="296" priority="9" operator="greaterThan">
      <formula>95%</formula>
    </cfRule>
    <cfRule type="cellIs" dxfId="295" priority="10" operator="greaterThanOrEqual">
      <formula>90%</formula>
    </cfRule>
    <cfRule type="cellIs" dxfId="294" priority="11" operator="lessThan">
      <formula>89.99%</formula>
    </cfRule>
  </conditionalFormatting>
  <conditionalFormatting sqref="AV25">
    <cfRule type="cellIs" dxfId="293" priority="3" operator="greaterThan">
      <formula>95%</formula>
    </cfRule>
    <cfRule type="cellIs" dxfId="292" priority="4" operator="greaterThanOrEqual">
      <formula>90%</formula>
    </cfRule>
    <cfRule type="cellIs" dxfId="291" priority="5" operator="lessThan">
      <formula>89.99%</formula>
    </cfRule>
  </conditionalFormatting>
  <conditionalFormatting sqref="AV22">
    <cfRule type="cellIs" dxfId="290" priority="1" operator="greaterThanOrEqual">
      <formula>100%</formula>
    </cfRule>
    <cfRule type="cellIs" dxfId="289" priority="2" operator="lessThan">
      <formula>99.99%</formula>
    </cfRule>
  </conditionalFormatting>
  <dataValidations count="1">
    <dataValidation showDropDown="1" showInputMessage="1" showErrorMessage="1" sqref="C21 G19:G23 G10:G11 G16:G17 G13:G14 G25:G26" xr:uid="{342ADCD1-C3E9-4348-BF80-B37170F3E41D}"/>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E4EB95-2CD3-4C4B-B8DA-175EED5F1EF4}">
  <sheetPr>
    <tabColor rgb="FF002060"/>
  </sheetPr>
  <dimension ref="A1:BH48"/>
  <sheetViews>
    <sheetView showGridLines="0" topLeftCell="AA1" zoomScale="73" zoomScaleNormal="73" workbookViewId="0">
      <selection activeCell="AS2" sqref="AS2:AV2"/>
    </sheetView>
  </sheetViews>
  <sheetFormatPr baseColWidth="10" defaultColWidth="11.44140625" defaultRowHeight="30" customHeight="1" x14ac:dyDescent="0.25"/>
  <cols>
    <col min="1" max="1" width="10.5546875" style="1" bestFit="1" customWidth="1"/>
    <col min="2" max="2" width="19.109375" style="1" bestFit="1" customWidth="1"/>
    <col min="3" max="3" width="19.109375" style="1" customWidth="1"/>
    <col min="4" max="4" width="14.33203125" style="1" customWidth="1"/>
    <col min="5" max="5" width="21" style="1" customWidth="1"/>
    <col min="6" max="6" width="12.88671875" style="1" customWidth="1"/>
    <col min="7" max="7" width="10.33203125" style="1" bestFit="1" customWidth="1"/>
    <col min="8" max="8" width="14.5546875" style="1" customWidth="1"/>
    <col min="9" max="47" width="10.6640625" style="1" customWidth="1"/>
    <col min="48" max="48" width="22.6640625" style="1" customWidth="1"/>
    <col min="49" max="16384" width="11.44140625" style="1"/>
  </cols>
  <sheetData>
    <row r="1" spans="1:60" ht="40.5" customHeight="1" x14ac:dyDescent="0.25">
      <c r="A1" s="96" t="str">
        <f>'PANEL DE CONTROL DISTRITAL'!A1:Q1</f>
        <v>INSTITUTO NACIONAL ELECTORAL
SISTEMA DE GESTIÓN DE LA CALIDAD
CIUDAD DE MÉXICO</v>
      </c>
      <c r="B1" s="96"/>
      <c r="C1" s="96"/>
      <c r="D1" s="96"/>
      <c r="E1" s="96"/>
      <c r="F1" s="96"/>
      <c r="G1" s="96"/>
      <c r="H1" s="96"/>
      <c r="I1" s="96"/>
      <c r="J1" s="96"/>
      <c r="K1" s="96"/>
      <c r="L1" s="96"/>
      <c r="M1" s="96"/>
      <c r="N1" s="96"/>
      <c r="O1" s="96"/>
      <c r="P1" s="96"/>
      <c r="Q1" s="96"/>
      <c r="R1" s="96"/>
      <c r="S1" s="96"/>
      <c r="T1" s="96"/>
      <c r="U1" s="96"/>
      <c r="V1" s="96"/>
      <c r="W1" s="96"/>
      <c r="X1" s="96"/>
      <c r="Y1" s="96"/>
      <c r="Z1" s="96"/>
      <c r="AA1" s="96"/>
      <c r="AB1" s="96"/>
      <c r="AC1" s="96"/>
      <c r="AD1" s="96"/>
      <c r="AE1" s="96"/>
      <c r="AF1" s="96"/>
      <c r="AG1" s="96"/>
      <c r="AH1" s="96"/>
      <c r="AI1" s="96"/>
      <c r="AJ1" s="96"/>
      <c r="AK1" s="96"/>
      <c r="AL1" s="96"/>
      <c r="AM1" s="96"/>
      <c r="AN1" s="96"/>
      <c r="AO1" s="96"/>
      <c r="AP1" s="96"/>
      <c r="AQ1" s="96"/>
      <c r="AR1" s="96"/>
      <c r="AS1" s="96"/>
      <c r="AT1" s="96"/>
      <c r="AU1" s="96"/>
      <c r="AV1" s="96"/>
    </row>
    <row r="2" spans="1:60" ht="33.75" customHeight="1" x14ac:dyDescent="0.25">
      <c r="A2" s="12"/>
      <c r="B2" s="12"/>
      <c r="C2" s="12"/>
      <c r="D2" s="9" t="s">
        <v>24</v>
      </c>
      <c r="E2" s="9">
        <v>12</v>
      </c>
      <c r="F2" s="98" t="s">
        <v>25</v>
      </c>
      <c r="G2" s="98"/>
      <c r="H2" s="22">
        <v>91251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119" t="str">
        <f>'PANEL DE CONTROL DISTRITAL'!M2</f>
        <v>Fecha de corte 31/08/2023</v>
      </c>
      <c r="AT2" s="119"/>
      <c r="AU2" s="119"/>
      <c r="AV2" s="119"/>
      <c r="AW2" s="17"/>
    </row>
    <row r="3" spans="1:60"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row>
    <row r="4" spans="1:60" ht="30" customHeight="1" thickTop="1" thickBot="1" x14ac:dyDescent="0.3">
      <c r="A4" s="123" t="s">
        <v>26</v>
      </c>
      <c r="B4" s="124"/>
      <c r="C4" s="124"/>
      <c r="D4" s="124"/>
      <c r="E4" s="124"/>
      <c r="F4" s="124"/>
      <c r="G4" s="124"/>
      <c r="H4" s="124"/>
      <c r="I4" s="124"/>
      <c r="J4" s="124"/>
      <c r="K4" s="124"/>
      <c r="L4" s="124"/>
      <c r="M4" s="124"/>
      <c r="N4" s="124"/>
      <c r="O4" s="124"/>
      <c r="P4" s="124"/>
      <c r="Q4" s="124"/>
      <c r="R4" s="124"/>
      <c r="S4" s="124"/>
      <c r="T4" s="124"/>
      <c r="U4" s="124"/>
      <c r="V4" s="124"/>
      <c r="W4" s="124"/>
      <c r="X4" s="124"/>
      <c r="Y4" s="124"/>
      <c r="Z4" s="124"/>
      <c r="AA4" s="124"/>
      <c r="AB4" s="124"/>
      <c r="AC4" s="124"/>
      <c r="AD4" s="124"/>
      <c r="AE4" s="124"/>
      <c r="AF4" s="124"/>
      <c r="AG4" s="124"/>
      <c r="AH4" s="124"/>
      <c r="AI4" s="124"/>
      <c r="AJ4" s="124"/>
      <c r="AK4" s="124"/>
      <c r="AL4" s="124"/>
      <c r="AM4" s="124"/>
      <c r="AN4" s="124"/>
      <c r="AO4" s="124"/>
      <c r="AP4" s="124"/>
      <c r="AQ4" s="124"/>
      <c r="AR4" s="124"/>
      <c r="AS4" s="124"/>
      <c r="AT4" s="124"/>
      <c r="AU4" s="124"/>
      <c r="AV4" s="125"/>
      <c r="AX4" s="20"/>
    </row>
    <row r="5" spans="1:60" ht="5.25" customHeight="1" thickTop="1" thickBot="1" x14ac:dyDescent="0.3">
      <c r="A5" s="126"/>
      <c r="B5" s="127"/>
      <c r="C5" s="127"/>
      <c r="D5" s="127"/>
      <c r="E5" s="127"/>
      <c r="F5" s="127"/>
      <c r="G5" s="127"/>
      <c r="H5" s="127"/>
      <c r="I5" s="127"/>
      <c r="J5" s="127"/>
      <c r="K5" s="127"/>
      <c r="L5" s="127"/>
      <c r="M5" s="127"/>
      <c r="N5" s="127"/>
      <c r="O5" s="127"/>
      <c r="P5" s="127"/>
      <c r="Q5" s="127"/>
      <c r="R5" s="127"/>
      <c r="S5" s="127"/>
      <c r="T5" s="127"/>
      <c r="U5" s="127"/>
      <c r="V5" s="127"/>
      <c r="W5" s="127"/>
      <c r="X5" s="127"/>
      <c r="Y5" s="127"/>
      <c r="Z5" s="127"/>
      <c r="AA5" s="127"/>
      <c r="AB5" s="127"/>
      <c r="AC5" s="127"/>
      <c r="AD5" s="127"/>
      <c r="AE5" s="127"/>
      <c r="AF5" s="127"/>
      <c r="AG5" s="127"/>
      <c r="AH5" s="127"/>
      <c r="AI5" s="127"/>
      <c r="AJ5" s="127"/>
      <c r="AK5" s="127"/>
      <c r="AL5" s="127"/>
      <c r="AM5" s="127"/>
      <c r="AN5" s="127"/>
      <c r="AO5" s="127"/>
      <c r="AP5" s="127"/>
      <c r="AQ5" s="127"/>
      <c r="AR5" s="127"/>
      <c r="AS5" s="127"/>
      <c r="AT5" s="127"/>
      <c r="AU5" s="127"/>
      <c r="AV5" s="128"/>
    </row>
    <row r="6" spans="1:60" ht="18" customHeight="1" thickTop="1" thickBot="1" x14ac:dyDescent="0.3">
      <c r="A6" s="120" t="str">
        <f>'PANEL DE CONTROL DISTRITAL'!A6</f>
        <v>Número</v>
      </c>
      <c r="B6" s="121" t="str">
        <f>'PANEL DE CONTROL DISTRITAL'!B6</f>
        <v xml:space="preserve">PROCESOS SUSTANTIVOS E INDICADORES </v>
      </c>
      <c r="C6" s="121"/>
      <c r="D6" s="121"/>
      <c r="E6" s="121"/>
      <c r="F6" s="121"/>
      <c r="G6" s="121"/>
      <c r="H6" s="121"/>
      <c r="I6" s="129" t="s">
        <v>21</v>
      </c>
      <c r="J6" s="130"/>
      <c r="K6" s="130"/>
      <c r="L6" s="130"/>
      <c r="M6" s="130"/>
      <c r="N6" s="130"/>
      <c r="O6" s="130"/>
      <c r="P6" s="130"/>
      <c r="Q6" s="130"/>
      <c r="R6" s="130"/>
      <c r="S6" s="130"/>
      <c r="T6" s="130"/>
      <c r="U6" s="130"/>
      <c r="V6" s="130"/>
      <c r="W6" s="130"/>
      <c r="X6" s="130"/>
      <c r="Y6" s="130"/>
      <c r="Z6" s="130"/>
      <c r="AA6" s="130"/>
      <c r="AB6" s="130"/>
      <c r="AC6" s="130"/>
      <c r="AD6" s="130"/>
      <c r="AE6" s="130"/>
      <c r="AF6" s="130"/>
      <c r="AG6" s="130"/>
      <c r="AH6" s="130"/>
      <c r="AI6" s="130"/>
      <c r="AJ6" s="130"/>
      <c r="AK6" s="130"/>
      <c r="AL6" s="130"/>
      <c r="AM6" s="130"/>
      <c r="AN6" s="130"/>
      <c r="AO6" s="130"/>
      <c r="AP6" s="130"/>
      <c r="AQ6" s="130"/>
      <c r="AR6" s="130"/>
      <c r="AS6" s="130"/>
      <c r="AT6" s="130"/>
      <c r="AU6" s="130"/>
      <c r="AV6" s="122" t="s">
        <v>7</v>
      </c>
    </row>
    <row r="7" spans="1:60" ht="17.25" customHeight="1" thickTop="1" thickBot="1" x14ac:dyDescent="0.3">
      <c r="A7" s="120"/>
      <c r="B7" s="121" t="str">
        <f>'PANEL DE CONTROL DISTRITAL'!B7</f>
        <v>DESCRIPCIÓN</v>
      </c>
      <c r="C7" s="121"/>
      <c r="D7" s="121"/>
      <c r="E7" s="121" t="str">
        <f>'PANEL DE CONTROL DISTRITAL'!E7</f>
        <v>MEDICIÓN</v>
      </c>
      <c r="F7" s="121"/>
      <c r="G7" s="121"/>
      <c r="H7" s="121"/>
      <c r="I7" s="131" t="str">
        <f>'PANEL DE CONTROL DISTRITAL'!A5</f>
        <v>CAMPAÑA ANUAL PERMANENTE 2022-2023</v>
      </c>
      <c r="J7" s="132"/>
      <c r="K7" s="132"/>
      <c r="L7" s="132"/>
      <c r="M7" s="132"/>
      <c r="N7" s="132"/>
      <c r="O7" s="132"/>
      <c r="P7" s="132"/>
      <c r="Q7" s="132"/>
      <c r="R7" s="132"/>
      <c r="S7" s="132"/>
      <c r="T7" s="132"/>
      <c r="U7" s="132"/>
      <c r="V7" s="132"/>
      <c r="W7" s="132"/>
      <c r="X7" s="132"/>
      <c r="Y7" s="132"/>
      <c r="Z7" s="132"/>
      <c r="AA7" s="132"/>
      <c r="AB7" s="132"/>
      <c r="AC7" s="132"/>
      <c r="AD7" s="132"/>
      <c r="AE7" s="132"/>
      <c r="AF7" s="132"/>
      <c r="AG7" s="132"/>
      <c r="AH7" s="132"/>
      <c r="AI7" s="132"/>
      <c r="AJ7" s="132"/>
      <c r="AK7" s="132"/>
      <c r="AL7" s="132"/>
      <c r="AM7" s="132"/>
      <c r="AN7" s="132"/>
      <c r="AO7" s="132"/>
      <c r="AP7" s="132"/>
      <c r="AQ7" s="132"/>
      <c r="AR7" s="132"/>
      <c r="AS7" s="132"/>
      <c r="AT7" s="132"/>
      <c r="AU7" s="132"/>
      <c r="AV7" s="122"/>
    </row>
    <row r="8" spans="1:60" ht="5.25" customHeight="1" thickTop="1" thickBot="1" x14ac:dyDescent="0.3">
      <c r="A8" s="120"/>
      <c r="B8" s="133"/>
      <c r="C8" s="134"/>
      <c r="D8" s="134"/>
      <c r="E8" s="134"/>
      <c r="F8" s="134"/>
      <c r="G8" s="134"/>
      <c r="H8" s="134"/>
      <c r="I8" s="134"/>
      <c r="J8" s="134"/>
      <c r="K8" s="134"/>
      <c r="L8" s="134"/>
      <c r="M8" s="134"/>
      <c r="N8" s="134"/>
      <c r="O8" s="134"/>
      <c r="P8" s="134"/>
      <c r="Q8" s="134"/>
      <c r="R8" s="134"/>
      <c r="S8" s="134"/>
      <c r="T8" s="134"/>
      <c r="U8" s="134"/>
      <c r="V8" s="134"/>
      <c r="W8" s="134"/>
      <c r="X8" s="134"/>
      <c r="Y8" s="134"/>
      <c r="Z8" s="134"/>
      <c r="AA8" s="134"/>
      <c r="AB8" s="134"/>
      <c r="AC8" s="134"/>
      <c r="AD8" s="134"/>
      <c r="AE8" s="134"/>
      <c r="AF8" s="134"/>
      <c r="AG8" s="134"/>
      <c r="AH8" s="134"/>
      <c r="AI8" s="134"/>
      <c r="AJ8" s="134"/>
      <c r="AK8" s="134"/>
      <c r="AL8" s="134"/>
      <c r="AM8" s="134"/>
      <c r="AN8" s="134"/>
      <c r="AO8" s="134"/>
      <c r="AP8" s="134"/>
      <c r="AQ8" s="134"/>
      <c r="AR8" s="134"/>
      <c r="AS8" s="134"/>
      <c r="AT8" s="134"/>
      <c r="AU8" s="134"/>
      <c r="AV8" s="122"/>
    </row>
    <row r="9" spans="1:60" s="2" customFormat="1" ht="29.25" customHeight="1" thickTop="1" thickBot="1" x14ac:dyDescent="0.3">
      <c r="A9" s="120"/>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'090151'!I9</f>
        <v>2022-53</v>
      </c>
      <c r="J9" s="33" t="str">
        <f>'090151'!J9</f>
        <v>2022-54</v>
      </c>
      <c r="K9" s="33" t="str">
        <f>'090151'!K9</f>
        <v>2022-55</v>
      </c>
      <c r="L9" s="33" t="str">
        <f>'090151'!L9</f>
        <v>2023-01</v>
      </c>
      <c r="M9" s="33" t="str">
        <f>'090151'!M9</f>
        <v>2023-02</v>
      </c>
      <c r="N9" s="33" t="str">
        <f>'090151'!N9</f>
        <v>2023-03</v>
      </c>
      <c r="O9" s="33" t="str">
        <f>'090151'!O9</f>
        <v>2023-04</v>
      </c>
      <c r="P9" s="33" t="str">
        <f>'090151'!P9</f>
        <v>2023-05</v>
      </c>
      <c r="Q9" s="33" t="str">
        <f>'090151'!Q9</f>
        <v>2023-06</v>
      </c>
      <c r="R9" s="33" t="str">
        <f>'090151'!R9</f>
        <v>2023-07</v>
      </c>
      <c r="S9" s="33" t="str">
        <f>'090151'!S9</f>
        <v>2023-08</v>
      </c>
      <c r="T9" s="33" t="str">
        <f>'090151'!T9</f>
        <v>2023-09</v>
      </c>
      <c r="U9" s="33" t="str">
        <f>'090151'!U9</f>
        <v>2023-10</v>
      </c>
      <c r="V9" s="33" t="str">
        <f>'090151'!V9</f>
        <v>2023-11</v>
      </c>
      <c r="W9" s="33" t="str">
        <f>'090151'!W9</f>
        <v>2023-12</v>
      </c>
      <c r="X9" s="33" t="str">
        <f>'090151'!X9</f>
        <v>2023-13</v>
      </c>
      <c r="Y9" s="33" t="str">
        <f>'090151'!Y9</f>
        <v>2023-14</v>
      </c>
      <c r="Z9" s="33" t="str">
        <f>'090151'!Z9</f>
        <v>2023-15</v>
      </c>
      <c r="AA9" s="33" t="str">
        <f>'090151'!AA9</f>
        <v>2023-16</v>
      </c>
      <c r="AB9" s="33" t="str">
        <f>'090151'!AB9</f>
        <v>2023-17</v>
      </c>
      <c r="AC9" s="33" t="str">
        <f>'090151'!AC9</f>
        <v>2023-18</v>
      </c>
      <c r="AD9" s="33" t="str">
        <f>'090151'!AD9</f>
        <v>2023-19</v>
      </c>
      <c r="AE9" s="33" t="str">
        <f>'090151'!AE9</f>
        <v>2023-20</v>
      </c>
      <c r="AF9" s="33" t="str">
        <f>'090151'!AF9</f>
        <v>2023-21</v>
      </c>
      <c r="AG9" s="33" t="str">
        <f>'090151'!AG9</f>
        <v>2023-22</v>
      </c>
      <c r="AH9" s="33" t="str">
        <f>'090151'!AH9</f>
        <v>2023-23</v>
      </c>
      <c r="AI9" s="33" t="str">
        <f>'090151'!AI9</f>
        <v>2023-24</v>
      </c>
      <c r="AJ9" s="33" t="str">
        <f>'090151'!AJ9</f>
        <v>2023-25</v>
      </c>
      <c r="AK9" s="33" t="str">
        <f>'090151'!AK9</f>
        <v>2023-26</v>
      </c>
      <c r="AL9" s="33" t="str">
        <f>'090151'!AL9</f>
        <v>2023-27</v>
      </c>
      <c r="AM9" s="33" t="str">
        <f>'090151'!AM9</f>
        <v>2023-28</v>
      </c>
      <c r="AN9" s="33" t="str">
        <f>'090151'!AN9</f>
        <v>2023-29</v>
      </c>
      <c r="AO9" s="33" t="str">
        <f>'090151'!AO9</f>
        <v>2023-30</v>
      </c>
      <c r="AP9" s="33" t="str">
        <f>'090151'!AP9</f>
        <v>2023-31</v>
      </c>
      <c r="AQ9" s="33" t="str">
        <f>'090151'!AQ9</f>
        <v>2023-32</v>
      </c>
      <c r="AR9" s="33" t="str">
        <f>'090151'!AR9</f>
        <v>2023-33</v>
      </c>
      <c r="AS9" s="33" t="str">
        <f>'090151'!AS9</f>
        <v>2023-34</v>
      </c>
      <c r="AT9" s="33" t="str">
        <f>'090151'!AT9</f>
        <v>2023-35</v>
      </c>
      <c r="AU9" s="33" t="str">
        <f>'090151'!AU9</f>
        <v>2023-36</v>
      </c>
      <c r="AV9" s="122"/>
    </row>
    <row r="10" spans="1:60" s="2" customFormat="1" ht="50.1" customHeight="1" thickTop="1" thickBot="1" x14ac:dyDescent="0.3">
      <c r="A10" s="117">
        <f>'PANEL DE CONTROL DISTRITAL'!A9</f>
        <v>1</v>
      </c>
      <c r="B10" s="118" t="str">
        <f>'PANEL DE CONTROL DISTRITAL'!B9</f>
        <v>ENTREVISTA</v>
      </c>
      <c r="C10" s="113" t="str">
        <f>'PANEL DE CONTROL DISTRITAL'!C9</f>
        <v xml:space="preserve"> Auxiliar de Atención Ciudadana</v>
      </c>
      <c r="D10" s="114" t="str">
        <f>'PANEL DE CONTROL DISTRITAL'!D9</f>
        <v>Efectividad de la entrevista =</v>
      </c>
      <c r="E10" s="113" t="str">
        <f>'PANEL DE CONTROL DISTRITAL'!E9</f>
        <v>(Número de trámites aplicados / (Número de fichas requisitadas - Notificaciones de improcedencia de trámite)) x 100</v>
      </c>
      <c r="F10" s="115" t="str">
        <f>'PANEL DE CONTROL DISTRITAL'!F9</f>
        <v>Semanal (remesa)</v>
      </c>
      <c r="G10" s="116">
        <f>'PANEL DE CONTROL DISTRITAL'!G9</f>
        <v>0.9</v>
      </c>
      <c r="H10" s="27" t="str">
        <f>'PANEL DE CONTROL DISTRITAL'!H9</f>
        <v>Número de trámites aplicados</v>
      </c>
      <c r="I10" s="25">
        <v>215</v>
      </c>
      <c r="J10" s="25">
        <v>979</v>
      </c>
      <c r="K10" s="25">
        <v>0</v>
      </c>
      <c r="L10" s="25">
        <v>0</v>
      </c>
      <c r="M10" s="25">
        <v>931</v>
      </c>
      <c r="N10" s="25">
        <v>1325</v>
      </c>
      <c r="O10" s="25">
        <v>1166</v>
      </c>
      <c r="P10" s="25">
        <v>1051</v>
      </c>
      <c r="Q10" s="25">
        <v>1058</v>
      </c>
      <c r="R10" s="25">
        <v>913</v>
      </c>
      <c r="S10" s="25">
        <v>1137</v>
      </c>
      <c r="T10" s="25">
        <v>1106</v>
      </c>
      <c r="U10" s="25">
        <v>1062</v>
      </c>
      <c r="V10" s="25">
        <v>915</v>
      </c>
      <c r="W10" s="25">
        <v>1070</v>
      </c>
      <c r="X10" s="25">
        <v>809</v>
      </c>
      <c r="Y10" s="25">
        <v>997</v>
      </c>
      <c r="Z10" s="25">
        <v>648</v>
      </c>
      <c r="AA10" s="25">
        <v>1011</v>
      </c>
      <c r="AB10" s="25">
        <v>980</v>
      </c>
      <c r="AC10" s="25">
        <v>1009</v>
      </c>
      <c r="AD10" s="25">
        <v>601</v>
      </c>
      <c r="AE10" s="25">
        <v>825</v>
      </c>
      <c r="AF10" s="25">
        <v>976</v>
      </c>
      <c r="AG10" s="25">
        <v>957</v>
      </c>
      <c r="AH10" s="25">
        <v>968</v>
      </c>
      <c r="AI10" s="25">
        <v>1009</v>
      </c>
      <c r="AJ10" s="25">
        <v>1016</v>
      </c>
      <c r="AK10" s="25">
        <v>975</v>
      </c>
      <c r="AL10" s="25">
        <v>864</v>
      </c>
      <c r="AM10" s="25">
        <v>883</v>
      </c>
      <c r="AN10" s="25">
        <v>771</v>
      </c>
      <c r="AO10" s="25">
        <v>966</v>
      </c>
      <c r="AP10" s="25">
        <v>948</v>
      </c>
      <c r="AQ10" s="25">
        <v>925</v>
      </c>
      <c r="AR10" s="25">
        <v>961</v>
      </c>
      <c r="AS10" s="25">
        <v>937</v>
      </c>
      <c r="AT10" s="25">
        <v>960</v>
      </c>
      <c r="AU10" s="25">
        <v>784</v>
      </c>
      <c r="AV10" s="106">
        <f>IFERROR(SUM(I10:AU10)/SUM(I11:AU11),0)</f>
        <v>0.95950017969203549</v>
      </c>
    </row>
    <row r="11" spans="1:60" s="2" customFormat="1" ht="50.1" customHeight="1" thickTop="1" thickBot="1" x14ac:dyDescent="0.3">
      <c r="A11" s="117"/>
      <c r="B11" s="118"/>
      <c r="C11" s="113"/>
      <c r="D11" s="114"/>
      <c r="E11" s="113"/>
      <c r="F11" s="115"/>
      <c r="G11" s="116"/>
      <c r="H11" s="27" t="str">
        <f>'PANEL DE CONTROL DISTRITAL'!H10</f>
        <v>Número de fichas requisitadas - Notificaciones de improcedencia de trámite</v>
      </c>
      <c r="I11" s="45">
        <v>225</v>
      </c>
      <c r="J11" s="45">
        <v>983</v>
      </c>
      <c r="K11" s="45">
        <v>0</v>
      </c>
      <c r="L11" s="45">
        <v>0</v>
      </c>
      <c r="M11" s="45">
        <v>946</v>
      </c>
      <c r="N11" s="45">
        <v>1335</v>
      </c>
      <c r="O11" s="45">
        <v>1186</v>
      </c>
      <c r="P11" s="45">
        <v>1073</v>
      </c>
      <c r="Q11" s="45">
        <v>1075</v>
      </c>
      <c r="R11" s="45">
        <v>920</v>
      </c>
      <c r="S11" s="45">
        <v>1150</v>
      </c>
      <c r="T11" s="45">
        <v>1110</v>
      </c>
      <c r="U11" s="45">
        <v>1080</v>
      </c>
      <c r="V11" s="45">
        <v>950</v>
      </c>
      <c r="W11" s="45">
        <v>1077</v>
      </c>
      <c r="X11" s="45">
        <v>837</v>
      </c>
      <c r="Y11" s="45">
        <v>1001</v>
      </c>
      <c r="Z11" s="45">
        <v>663</v>
      </c>
      <c r="AA11" s="45">
        <v>1048</v>
      </c>
      <c r="AB11" s="45">
        <v>1005</v>
      </c>
      <c r="AC11" s="45">
        <v>1034</v>
      </c>
      <c r="AD11" s="45">
        <v>631</v>
      </c>
      <c r="AE11" s="45">
        <v>868</v>
      </c>
      <c r="AF11" s="45">
        <v>1065</v>
      </c>
      <c r="AG11" s="45">
        <v>1035</v>
      </c>
      <c r="AH11" s="45">
        <v>1051</v>
      </c>
      <c r="AI11" s="45">
        <v>1085</v>
      </c>
      <c r="AJ11" s="45">
        <v>1100</v>
      </c>
      <c r="AK11" s="45">
        <v>1030</v>
      </c>
      <c r="AL11" s="45">
        <v>957</v>
      </c>
      <c r="AM11" s="45">
        <v>956</v>
      </c>
      <c r="AN11" s="45">
        <v>811</v>
      </c>
      <c r="AO11" s="45">
        <v>1003</v>
      </c>
      <c r="AP11" s="45">
        <v>980</v>
      </c>
      <c r="AQ11" s="45">
        <v>1089</v>
      </c>
      <c r="AR11" s="45">
        <v>1004</v>
      </c>
      <c r="AS11" s="45">
        <v>981</v>
      </c>
      <c r="AT11" s="45">
        <v>1005</v>
      </c>
      <c r="AU11" s="45">
        <v>824</v>
      </c>
      <c r="AV11" s="106"/>
    </row>
    <row r="12" spans="1:60" s="47" customFormat="1" ht="8.1" customHeight="1" thickTop="1" thickBot="1" x14ac:dyDescent="0.3">
      <c r="A12" s="117"/>
      <c r="B12" s="117"/>
      <c r="C12" s="117"/>
      <c r="D12" s="117"/>
      <c r="E12" s="117"/>
      <c r="F12" s="117"/>
      <c r="G12" s="117"/>
      <c r="H12" s="117"/>
      <c r="I12" s="117"/>
      <c r="J12" s="117"/>
      <c r="K12" s="117"/>
      <c r="L12" s="117"/>
      <c r="M12" s="117"/>
      <c r="N12" s="117"/>
      <c r="O12" s="117"/>
      <c r="P12" s="117"/>
      <c r="Q12" s="117"/>
      <c r="R12" s="117"/>
      <c r="S12" s="117"/>
      <c r="T12" s="117"/>
      <c r="U12" s="117"/>
      <c r="V12" s="117"/>
      <c r="W12" s="117"/>
      <c r="X12" s="117"/>
      <c r="Y12" s="117"/>
      <c r="Z12" s="117"/>
      <c r="AA12" s="117"/>
      <c r="AB12" s="117"/>
      <c r="AC12" s="117"/>
      <c r="AD12" s="117"/>
      <c r="AE12" s="117"/>
      <c r="AF12" s="117"/>
      <c r="AG12" s="117"/>
      <c r="AH12" s="117"/>
      <c r="AI12" s="117"/>
      <c r="AJ12" s="117"/>
      <c r="AK12" s="117"/>
      <c r="AL12" s="117"/>
      <c r="AM12" s="117"/>
      <c r="AN12" s="117"/>
      <c r="AO12" s="117"/>
      <c r="AP12" s="117"/>
      <c r="AQ12" s="117"/>
      <c r="AR12" s="117"/>
      <c r="AS12" s="117"/>
      <c r="AT12" s="117"/>
      <c r="AU12" s="117"/>
      <c r="AV12" s="117"/>
      <c r="AW12" s="46"/>
      <c r="AX12" s="46"/>
      <c r="AY12" s="46"/>
      <c r="AZ12" s="46"/>
      <c r="BA12" s="46"/>
      <c r="BB12" s="46"/>
      <c r="BC12" s="46"/>
      <c r="BD12" s="46"/>
      <c r="BE12" s="46"/>
      <c r="BF12" s="46"/>
      <c r="BG12" s="46"/>
      <c r="BH12" s="46"/>
    </row>
    <row r="13" spans="1:60" s="3" customFormat="1" ht="50.1" customHeight="1" thickTop="1" thickBot="1" x14ac:dyDescent="0.3">
      <c r="A13" s="117">
        <f>'PANEL DE CONTROL DISTRITAL'!A12</f>
        <v>2</v>
      </c>
      <c r="B13" s="118" t="str">
        <f>'PANEL DE CONTROL DISTRITAL'!B12</f>
        <v>TRÁMITE</v>
      </c>
      <c r="C13" s="113" t="str">
        <f>'PANEL DE CONTROL DISTRITAL'!C12</f>
        <v>Operador de Equipo Tecnológico</v>
      </c>
      <c r="D13" s="114" t="str">
        <f>'PANEL DE CONTROL DISTRITAL'!D12</f>
        <v>Trámites exitosos efectivos=</v>
      </c>
      <c r="E13" s="113" t="str">
        <f>'PANEL DE CONTROL DISTRITAL'!E12</f>
        <v>(Número de trámites exitosos / Número de trámites aplicados) x 100</v>
      </c>
      <c r="F13" s="115" t="str">
        <f>'PANEL DE CONTROL DISTRITAL'!F12</f>
        <v>Semanal (remesa)</v>
      </c>
      <c r="G13" s="116">
        <f>'PANEL DE CONTROL DISTRITAL'!G12</f>
        <v>0.9</v>
      </c>
      <c r="H13" s="27" t="str">
        <f>'PANEL DE CONTROL DISTRITAL'!H12</f>
        <v>Número de trámites exitosos</v>
      </c>
      <c r="I13" s="25">
        <v>215</v>
      </c>
      <c r="J13" s="25">
        <v>976</v>
      </c>
      <c r="K13" s="25">
        <v>0</v>
      </c>
      <c r="L13" s="25">
        <v>0</v>
      </c>
      <c r="M13" s="25">
        <v>927</v>
      </c>
      <c r="N13" s="25">
        <v>1322</v>
      </c>
      <c r="O13" s="25">
        <v>1162</v>
      </c>
      <c r="P13" s="25">
        <v>1049</v>
      </c>
      <c r="Q13" s="25">
        <v>1055</v>
      </c>
      <c r="R13" s="25">
        <v>908</v>
      </c>
      <c r="S13" s="25">
        <v>1136</v>
      </c>
      <c r="T13" s="25">
        <v>1101</v>
      </c>
      <c r="U13" s="25">
        <v>1057</v>
      </c>
      <c r="V13" s="25">
        <v>910</v>
      </c>
      <c r="W13" s="25">
        <v>1066</v>
      </c>
      <c r="X13" s="25">
        <v>808</v>
      </c>
      <c r="Y13" s="25">
        <v>994</v>
      </c>
      <c r="Z13" s="25">
        <v>646</v>
      </c>
      <c r="AA13" s="25">
        <v>1009</v>
      </c>
      <c r="AB13" s="25">
        <v>970</v>
      </c>
      <c r="AC13" s="25">
        <v>1006</v>
      </c>
      <c r="AD13" s="25">
        <v>599</v>
      </c>
      <c r="AE13" s="25">
        <v>825</v>
      </c>
      <c r="AF13" s="25">
        <v>975</v>
      </c>
      <c r="AG13" s="25">
        <v>955</v>
      </c>
      <c r="AH13" s="25">
        <v>967</v>
      </c>
      <c r="AI13" s="25">
        <v>1004</v>
      </c>
      <c r="AJ13" s="25">
        <v>1013</v>
      </c>
      <c r="AK13" s="25">
        <v>971</v>
      </c>
      <c r="AL13" s="25">
        <v>859</v>
      </c>
      <c r="AM13" s="25">
        <v>882</v>
      </c>
      <c r="AN13" s="25">
        <v>770</v>
      </c>
      <c r="AO13" s="25">
        <v>964</v>
      </c>
      <c r="AP13" s="25">
        <v>944</v>
      </c>
      <c r="AQ13" s="25">
        <v>921</v>
      </c>
      <c r="AR13" s="25">
        <v>953</v>
      </c>
      <c r="AS13" s="25">
        <v>926</v>
      </c>
      <c r="AT13" s="25">
        <v>953</v>
      </c>
      <c r="AU13" s="25">
        <v>779</v>
      </c>
      <c r="AV13" s="106">
        <f>IFERROR(SUM(I13:AU13)/SUM(I14:AU14),0)</f>
        <v>0.99622565402788987</v>
      </c>
    </row>
    <row r="14" spans="1:60" s="3" customFormat="1" ht="50.1" customHeight="1" thickTop="1" thickBot="1" x14ac:dyDescent="0.3">
      <c r="A14" s="117"/>
      <c r="B14" s="118"/>
      <c r="C14" s="113"/>
      <c r="D14" s="114"/>
      <c r="E14" s="113"/>
      <c r="F14" s="115"/>
      <c r="G14" s="116"/>
      <c r="H14" s="27" t="str">
        <f>'PANEL DE CONTROL DISTRITAL'!H13</f>
        <v>Número de trámites aplicados</v>
      </c>
      <c r="I14" s="45">
        <v>215</v>
      </c>
      <c r="J14" s="45">
        <v>979</v>
      </c>
      <c r="K14" s="45">
        <v>0</v>
      </c>
      <c r="L14" s="45">
        <v>0</v>
      </c>
      <c r="M14" s="45">
        <v>931</v>
      </c>
      <c r="N14" s="45">
        <v>1325</v>
      </c>
      <c r="O14" s="45">
        <v>1166</v>
      </c>
      <c r="P14" s="45">
        <v>1051</v>
      </c>
      <c r="Q14" s="45">
        <v>1058</v>
      </c>
      <c r="R14" s="45">
        <v>913</v>
      </c>
      <c r="S14" s="45">
        <v>1137</v>
      </c>
      <c r="T14" s="45">
        <v>1106</v>
      </c>
      <c r="U14" s="45">
        <v>1062</v>
      </c>
      <c r="V14" s="45">
        <v>915</v>
      </c>
      <c r="W14" s="45">
        <v>1070</v>
      </c>
      <c r="X14" s="45">
        <v>809</v>
      </c>
      <c r="Y14" s="45">
        <v>997</v>
      </c>
      <c r="Z14" s="45">
        <v>648</v>
      </c>
      <c r="AA14" s="45">
        <v>1011</v>
      </c>
      <c r="AB14" s="45">
        <v>980</v>
      </c>
      <c r="AC14" s="45">
        <v>1009</v>
      </c>
      <c r="AD14" s="45">
        <v>601</v>
      </c>
      <c r="AE14" s="45">
        <v>825</v>
      </c>
      <c r="AF14" s="45">
        <v>976</v>
      </c>
      <c r="AG14" s="45">
        <v>957</v>
      </c>
      <c r="AH14" s="45">
        <v>968</v>
      </c>
      <c r="AI14" s="45">
        <v>1009</v>
      </c>
      <c r="AJ14" s="45">
        <v>1016</v>
      </c>
      <c r="AK14" s="45">
        <v>975</v>
      </c>
      <c r="AL14" s="45">
        <v>864</v>
      </c>
      <c r="AM14" s="45">
        <v>883</v>
      </c>
      <c r="AN14" s="45">
        <v>771</v>
      </c>
      <c r="AO14" s="45">
        <v>966</v>
      </c>
      <c r="AP14" s="45">
        <v>948</v>
      </c>
      <c r="AQ14" s="45">
        <v>925</v>
      </c>
      <c r="AR14" s="45">
        <v>961</v>
      </c>
      <c r="AS14" s="45">
        <v>937</v>
      </c>
      <c r="AT14" s="45">
        <v>960</v>
      </c>
      <c r="AU14" s="45">
        <v>784</v>
      </c>
      <c r="AV14" s="106"/>
    </row>
    <row r="15" spans="1:60" s="47" customFormat="1" ht="8.1" customHeight="1" thickTop="1" thickBot="1" x14ac:dyDescent="0.3">
      <c r="A15" s="117"/>
      <c r="B15" s="117"/>
      <c r="C15" s="117"/>
      <c r="D15" s="117"/>
      <c r="E15" s="117"/>
      <c r="F15" s="117"/>
      <c r="G15" s="117"/>
      <c r="H15" s="117"/>
      <c r="I15" s="117"/>
      <c r="J15" s="117"/>
      <c r="K15" s="117"/>
      <c r="L15" s="117"/>
      <c r="M15" s="117"/>
      <c r="N15" s="117"/>
      <c r="O15" s="117"/>
      <c r="P15" s="117"/>
      <c r="Q15" s="117"/>
      <c r="R15" s="117"/>
      <c r="S15" s="117"/>
      <c r="T15" s="117"/>
      <c r="U15" s="117"/>
      <c r="V15" s="117"/>
      <c r="W15" s="117"/>
      <c r="X15" s="117"/>
      <c r="Y15" s="117"/>
      <c r="Z15" s="117"/>
      <c r="AA15" s="117"/>
      <c r="AB15" s="117"/>
      <c r="AC15" s="117"/>
      <c r="AD15" s="117"/>
      <c r="AE15" s="117"/>
      <c r="AF15" s="117"/>
      <c r="AG15" s="117"/>
      <c r="AH15" s="117"/>
      <c r="AI15" s="117"/>
      <c r="AJ15" s="117"/>
      <c r="AK15" s="117"/>
      <c r="AL15" s="117"/>
      <c r="AM15" s="117"/>
      <c r="AN15" s="117"/>
      <c r="AO15" s="117"/>
      <c r="AP15" s="117"/>
      <c r="AQ15" s="117"/>
      <c r="AR15" s="117"/>
      <c r="AS15" s="117"/>
      <c r="AT15" s="117"/>
      <c r="AU15" s="117"/>
      <c r="AV15" s="117"/>
      <c r="AW15" s="46"/>
      <c r="AX15" s="46"/>
      <c r="AY15" s="46"/>
      <c r="AZ15" s="46"/>
      <c r="BA15" s="46"/>
      <c r="BB15" s="46"/>
      <c r="BC15" s="46"/>
      <c r="BD15" s="46"/>
      <c r="BE15" s="46"/>
      <c r="BF15" s="46"/>
      <c r="BG15" s="46"/>
      <c r="BH15" s="46"/>
    </row>
    <row r="16" spans="1:60" s="3" customFormat="1" ht="50.1" customHeight="1" thickTop="1" thickBot="1" x14ac:dyDescent="0.3">
      <c r="A16" s="117">
        <f>'PANEL DE CONTROL DISTRITAL'!A15</f>
        <v>3</v>
      </c>
      <c r="B16" s="118" t="str">
        <f>'PANEL DE CONTROL DISTRITAL'!B15</f>
        <v>TRANSFERENCIA</v>
      </c>
      <c r="C16" s="113" t="str">
        <f>'PANEL DE CONTROL DISTRITAL'!C15</f>
        <v>Responsable de Módulo</v>
      </c>
      <c r="D16" s="114" t="str">
        <f>'PANEL DE CONTROL DISTRITAL'!D15</f>
        <v xml:space="preserve">Transacciones exitosas = </v>
      </c>
      <c r="E16" s="113" t="str">
        <f>'PANEL DE CONTROL DISTRITAL'!E15</f>
        <v>(Número de Archivos de Transacción aceptados /Total de Archivos de Transacción procesados) x100</v>
      </c>
      <c r="F16" s="115" t="str">
        <f>'PANEL DE CONTROL DISTRITAL'!F15</f>
        <v>Semanal (remesa)</v>
      </c>
      <c r="G16" s="116">
        <f>'PANEL DE CONTROL DISTRITAL'!G15</f>
        <v>0.9</v>
      </c>
      <c r="H16" s="27" t="str">
        <f>'PANEL DE CONTROL DISTRITAL'!H15</f>
        <v>Número de Archivos de Transacción aceptados</v>
      </c>
      <c r="I16" s="25">
        <v>215</v>
      </c>
      <c r="J16" s="25">
        <v>979</v>
      </c>
      <c r="K16" s="25">
        <v>0</v>
      </c>
      <c r="L16" s="25">
        <v>0</v>
      </c>
      <c r="M16" s="25">
        <v>931</v>
      </c>
      <c r="N16" s="25">
        <v>1325</v>
      </c>
      <c r="O16" s="25">
        <v>1166</v>
      </c>
      <c r="P16" s="25">
        <v>1051</v>
      </c>
      <c r="Q16" s="25">
        <v>1058</v>
      </c>
      <c r="R16" s="25">
        <v>913</v>
      </c>
      <c r="S16" s="25">
        <v>1137</v>
      </c>
      <c r="T16" s="25">
        <v>1106</v>
      </c>
      <c r="U16" s="25">
        <v>1062</v>
      </c>
      <c r="V16" s="25">
        <v>915</v>
      </c>
      <c r="W16" s="25">
        <v>1070</v>
      </c>
      <c r="X16" s="25">
        <v>809</v>
      </c>
      <c r="Y16" s="25">
        <v>997</v>
      </c>
      <c r="Z16" s="25">
        <v>648</v>
      </c>
      <c r="AA16" s="25">
        <v>1011</v>
      </c>
      <c r="AB16" s="25">
        <v>980</v>
      </c>
      <c r="AC16" s="25">
        <v>1009</v>
      </c>
      <c r="AD16" s="25">
        <v>601</v>
      </c>
      <c r="AE16" s="25">
        <v>825</v>
      </c>
      <c r="AF16" s="25">
        <v>976</v>
      </c>
      <c r="AG16" s="25">
        <v>957</v>
      </c>
      <c r="AH16" s="25">
        <v>968</v>
      </c>
      <c r="AI16" s="25">
        <v>1009</v>
      </c>
      <c r="AJ16" s="25">
        <v>1016</v>
      </c>
      <c r="AK16" s="25">
        <v>975</v>
      </c>
      <c r="AL16" s="25">
        <v>864</v>
      </c>
      <c r="AM16" s="25">
        <v>883</v>
      </c>
      <c r="AN16" s="25">
        <v>771</v>
      </c>
      <c r="AO16" s="25">
        <v>966</v>
      </c>
      <c r="AP16" s="25">
        <v>948</v>
      </c>
      <c r="AQ16" s="25">
        <v>925</v>
      </c>
      <c r="AR16" s="25">
        <v>961</v>
      </c>
      <c r="AS16" s="25">
        <v>937</v>
      </c>
      <c r="AT16" s="25">
        <v>960</v>
      </c>
      <c r="AU16" s="25">
        <v>784</v>
      </c>
      <c r="AV16" s="106">
        <f>IFERROR(SUM(I16:AU16)/SUM(I17:AU17),0)</f>
        <v>1</v>
      </c>
    </row>
    <row r="17" spans="1:60" s="3" customFormat="1" ht="50.1" customHeight="1" thickTop="1" thickBot="1" x14ac:dyDescent="0.3">
      <c r="A17" s="117"/>
      <c r="B17" s="118"/>
      <c r="C17" s="113"/>
      <c r="D17" s="114"/>
      <c r="E17" s="113"/>
      <c r="F17" s="115"/>
      <c r="G17" s="116"/>
      <c r="H17" s="27" t="str">
        <f>'PANEL DE CONTROL DISTRITAL'!H16</f>
        <v>Total de Archivos de Transacción procesados</v>
      </c>
      <c r="I17" s="45">
        <v>215</v>
      </c>
      <c r="J17" s="45">
        <v>979</v>
      </c>
      <c r="K17" s="45">
        <v>0</v>
      </c>
      <c r="L17" s="45">
        <v>0</v>
      </c>
      <c r="M17" s="45">
        <v>931</v>
      </c>
      <c r="N17" s="45">
        <v>1325</v>
      </c>
      <c r="O17" s="45">
        <v>1166</v>
      </c>
      <c r="P17" s="45">
        <v>1051</v>
      </c>
      <c r="Q17" s="45">
        <v>1058</v>
      </c>
      <c r="R17" s="45">
        <v>913</v>
      </c>
      <c r="S17" s="45">
        <v>1137</v>
      </c>
      <c r="T17" s="45">
        <v>1106</v>
      </c>
      <c r="U17" s="45">
        <v>1062</v>
      </c>
      <c r="V17" s="45">
        <v>915</v>
      </c>
      <c r="W17" s="45">
        <v>1070</v>
      </c>
      <c r="X17" s="45">
        <v>809</v>
      </c>
      <c r="Y17" s="45">
        <v>997</v>
      </c>
      <c r="Z17" s="45">
        <v>648</v>
      </c>
      <c r="AA17" s="45">
        <v>1011</v>
      </c>
      <c r="AB17" s="45">
        <v>980</v>
      </c>
      <c r="AC17" s="45">
        <v>1009</v>
      </c>
      <c r="AD17" s="45">
        <v>601</v>
      </c>
      <c r="AE17" s="45">
        <v>825</v>
      </c>
      <c r="AF17" s="45">
        <v>976</v>
      </c>
      <c r="AG17" s="45">
        <v>957</v>
      </c>
      <c r="AH17" s="45">
        <v>968</v>
      </c>
      <c r="AI17" s="45">
        <v>1009</v>
      </c>
      <c r="AJ17" s="45">
        <v>1016</v>
      </c>
      <c r="AK17" s="45">
        <v>975</v>
      </c>
      <c r="AL17" s="45">
        <v>864</v>
      </c>
      <c r="AM17" s="45">
        <v>883</v>
      </c>
      <c r="AN17" s="45">
        <v>771</v>
      </c>
      <c r="AO17" s="45">
        <v>966</v>
      </c>
      <c r="AP17" s="45">
        <v>948</v>
      </c>
      <c r="AQ17" s="45">
        <v>925</v>
      </c>
      <c r="AR17" s="45">
        <v>961</v>
      </c>
      <c r="AS17" s="45">
        <v>937</v>
      </c>
      <c r="AT17" s="45">
        <v>960</v>
      </c>
      <c r="AU17" s="45">
        <v>784</v>
      </c>
      <c r="AV17" s="106"/>
    </row>
    <row r="18" spans="1:60" s="47" customFormat="1" ht="8.1" customHeight="1" thickTop="1" thickBot="1" x14ac:dyDescent="0.3">
      <c r="A18" s="117"/>
      <c r="B18" s="117"/>
      <c r="C18" s="117"/>
      <c r="D18" s="117"/>
      <c r="E18" s="117"/>
      <c r="F18" s="117"/>
      <c r="G18" s="117"/>
      <c r="H18" s="117"/>
      <c r="I18" s="117"/>
      <c r="J18" s="117"/>
      <c r="K18" s="117"/>
      <c r="L18" s="117"/>
      <c r="M18" s="117"/>
      <c r="N18" s="117"/>
      <c r="O18" s="117"/>
      <c r="P18" s="117"/>
      <c r="Q18" s="117"/>
      <c r="R18" s="117"/>
      <c r="S18" s="117"/>
      <c r="T18" s="117"/>
      <c r="U18" s="117"/>
      <c r="V18" s="117"/>
      <c r="W18" s="117"/>
      <c r="X18" s="117"/>
      <c r="Y18" s="117"/>
      <c r="Z18" s="117"/>
      <c r="AA18" s="117"/>
      <c r="AB18" s="117"/>
      <c r="AC18" s="117"/>
      <c r="AD18" s="117"/>
      <c r="AE18" s="117"/>
      <c r="AF18" s="117"/>
      <c r="AG18" s="117"/>
      <c r="AH18" s="117"/>
      <c r="AI18" s="117"/>
      <c r="AJ18" s="117"/>
      <c r="AK18" s="117"/>
      <c r="AL18" s="117"/>
      <c r="AM18" s="117"/>
      <c r="AN18" s="117"/>
      <c r="AO18" s="117"/>
      <c r="AP18" s="117"/>
      <c r="AQ18" s="117"/>
      <c r="AR18" s="117"/>
      <c r="AS18" s="117"/>
      <c r="AT18" s="117"/>
      <c r="AU18" s="117"/>
      <c r="AV18" s="117"/>
      <c r="AW18" s="46"/>
      <c r="AX18" s="46"/>
      <c r="AY18" s="46"/>
      <c r="AZ18" s="46"/>
      <c r="BA18" s="46"/>
      <c r="BB18" s="46"/>
      <c r="BC18" s="46"/>
      <c r="BD18" s="46"/>
      <c r="BE18" s="46"/>
      <c r="BF18" s="46"/>
      <c r="BG18" s="46"/>
      <c r="BH18" s="46"/>
    </row>
    <row r="19" spans="1:60" s="3" customFormat="1" ht="50.1" customHeight="1" thickTop="1" thickBot="1" x14ac:dyDescent="0.3">
      <c r="A19" s="117">
        <f>'PANEL DE CONTROL DISTRITAL'!A18</f>
        <v>4</v>
      </c>
      <c r="B19" s="118" t="str">
        <f>'PANEL DE CONTROL DISTRITAL'!B18</f>
        <v>CONCILIACIÓN</v>
      </c>
      <c r="C19" s="113" t="str">
        <f>'PANEL DE CONTROL DISTRITAL'!C18</f>
        <v>Responsable de Módulo</v>
      </c>
      <c r="D19" s="114" t="str">
        <f>'PANEL DE CONTROL DISTRITAL'!D18</f>
        <v xml:space="preserve">Credenciales disponibles para entrega = </v>
      </c>
      <c r="E19" s="113" t="str">
        <f>'PANEL DE CONTROL DISTRITAL'!E18</f>
        <v>((Credenciales recibidas - Credenciales inconsistentes) / Credenciales recibidas) x 100</v>
      </c>
      <c r="F19" s="115" t="str">
        <f>'PANEL DE CONTROL DISTRITAL'!F18</f>
        <v>Semanal (remesa)</v>
      </c>
      <c r="G19" s="116">
        <f>'PANEL DE CONTROL DISTRITAL'!G18</f>
        <v>0.9</v>
      </c>
      <c r="H19" s="27" t="str">
        <f>'PANEL DE CONTROL DISTRITAL'!H18</f>
        <v xml:space="preserve">Credenciales Recibidas - Credenciales inconsistentes </v>
      </c>
      <c r="I19" s="25">
        <v>495</v>
      </c>
      <c r="J19" s="25">
        <v>858</v>
      </c>
      <c r="K19" s="25">
        <v>0</v>
      </c>
      <c r="L19" s="25">
        <v>0</v>
      </c>
      <c r="M19" s="25">
        <v>461</v>
      </c>
      <c r="N19" s="25">
        <v>1113</v>
      </c>
      <c r="O19" s="25">
        <v>1519</v>
      </c>
      <c r="P19" s="25">
        <v>1361</v>
      </c>
      <c r="Q19" s="25">
        <v>775</v>
      </c>
      <c r="R19" s="25">
        <v>1076</v>
      </c>
      <c r="S19" s="25">
        <v>1204</v>
      </c>
      <c r="T19" s="25">
        <v>1091</v>
      </c>
      <c r="U19" s="25">
        <v>1130</v>
      </c>
      <c r="V19" s="25">
        <v>210</v>
      </c>
      <c r="W19" s="25">
        <v>548</v>
      </c>
      <c r="X19" s="25">
        <v>1925</v>
      </c>
      <c r="Y19" s="25">
        <v>1067</v>
      </c>
      <c r="Z19" s="25">
        <v>392</v>
      </c>
      <c r="AA19" s="25">
        <v>862</v>
      </c>
      <c r="AB19" s="25">
        <v>1324</v>
      </c>
      <c r="AC19" s="25">
        <v>1042</v>
      </c>
      <c r="AD19" s="25">
        <v>580</v>
      </c>
      <c r="AE19" s="25">
        <v>894</v>
      </c>
      <c r="AF19" s="25">
        <v>963</v>
      </c>
      <c r="AG19" s="25">
        <v>912</v>
      </c>
      <c r="AH19" s="25">
        <v>952</v>
      </c>
      <c r="AI19" s="25">
        <v>833</v>
      </c>
      <c r="AJ19" s="25">
        <v>1112</v>
      </c>
      <c r="AK19" s="25">
        <v>1163</v>
      </c>
      <c r="AL19" s="25">
        <v>202</v>
      </c>
      <c r="AM19" s="25">
        <v>0</v>
      </c>
      <c r="AN19" s="25">
        <v>0</v>
      </c>
      <c r="AO19" s="25">
        <v>1063</v>
      </c>
      <c r="AP19" s="25">
        <v>2725</v>
      </c>
      <c r="AQ19" s="25">
        <v>1295</v>
      </c>
      <c r="AR19" s="25">
        <v>964</v>
      </c>
      <c r="AS19" s="25">
        <v>977</v>
      </c>
      <c r="AT19" s="25">
        <v>964</v>
      </c>
      <c r="AU19" s="25">
        <v>788</v>
      </c>
      <c r="AV19" s="106">
        <f>IFERROR(SUM(I19:AU19)/SUM(I20:AU20),0)</f>
        <v>1</v>
      </c>
    </row>
    <row r="20" spans="1:60" s="3" customFormat="1" ht="50.1" customHeight="1" thickTop="1" thickBot="1" x14ac:dyDescent="0.3">
      <c r="A20" s="117"/>
      <c r="B20" s="118"/>
      <c r="C20" s="113"/>
      <c r="D20" s="114"/>
      <c r="E20" s="113"/>
      <c r="F20" s="115"/>
      <c r="G20" s="116"/>
      <c r="H20" s="27" t="str">
        <f>'PANEL DE CONTROL DISTRITAL'!H19</f>
        <v>Credenciales recibidas</v>
      </c>
      <c r="I20" s="45">
        <v>495</v>
      </c>
      <c r="J20" s="45">
        <v>858</v>
      </c>
      <c r="K20" s="45">
        <v>0</v>
      </c>
      <c r="L20" s="45">
        <v>0</v>
      </c>
      <c r="M20" s="45">
        <v>461</v>
      </c>
      <c r="N20" s="45">
        <v>1113</v>
      </c>
      <c r="O20" s="45">
        <v>1519</v>
      </c>
      <c r="P20" s="45">
        <v>1361</v>
      </c>
      <c r="Q20" s="45">
        <v>775</v>
      </c>
      <c r="R20" s="45">
        <v>1076</v>
      </c>
      <c r="S20" s="45">
        <v>1204</v>
      </c>
      <c r="T20" s="45">
        <v>1091</v>
      </c>
      <c r="U20" s="45">
        <v>1130</v>
      </c>
      <c r="V20" s="45">
        <v>210</v>
      </c>
      <c r="W20" s="45">
        <v>548</v>
      </c>
      <c r="X20" s="45">
        <v>1925</v>
      </c>
      <c r="Y20" s="45">
        <v>1067</v>
      </c>
      <c r="Z20" s="45">
        <v>392</v>
      </c>
      <c r="AA20" s="45">
        <v>862</v>
      </c>
      <c r="AB20" s="45">
        <v>1324</v>
      </c>
      <c r="AC20" s="45">
        <v>1042</v>
      </c>
      <c r="AD20" s="45">
        <v>580</v>
      </c>
      <c r="AE20" s="45">
        <v>894</v>
      </c>
      <c r="AF20" s="45">
        <v>963</v>
      </c>
      <c r="AG20" s="45">
        <v>912</v>
      </c>
      <c r="AH20" s="45">
        <v>952</v>
      </c>
      <c r="AI20" s="45">
        <v>833</v>
      </c>
      <c r="AJ20" s="45">
        <v>1112</v>
      </c>
      <c r="AK20" s="45">
        <v>1163</v>
      </c>
      <c r="AL20" s="45">
        <v>202</v>
      </c>
      <c r="AM20" s="45">
        <v>0</v>
      </c>
      <c r="AN20" s="45">
        <v>0</v>
      </c>
      <c r="AO20" s="45">
        <v>1063</v>
      </c>
      <c r="AP20" s="45">
        <v>2725</v>
      </c>
      <c r="AQ20" s="45">
        <v>1295</v>
      </c>
      <c r="AR20" s="45">
        <v>964</v>
      </c>
      <c r="AS20" s="45">
        <v>977</v>
      </c>
      <c r="AT20" s="45">
        <v>964</v>
      </c>
      <c r="AU20" s="45">
        <v>788</v>
      </c>
      <c r="AV20" s="106"/>
    </row>
    <row r="21" spans="1:60" s="47" customFormat="1" ht="8.1" customHeight="1" thickTop="1" thickBot="1" x14ac:dyDescent="0.3">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5"/>
      <c r="AT21" s="55"/>
      <c r="AU21" s="55"/>
      <c r="AV21" s="56"/>
      <c r="AW21" s="46"/>
      <c r="AX21" s="46"/>
      <c r="AY21" s="46"/>
      <c r="AZ21" s="46"/>
      <c r="BA21" s="46"/>
      <c r="BB21" s="46"/>
      <c r="BC21" s="46"/>
      <c r="BD21" s="46"/>
      <c r="BE21" s="46"/>
      <c r="BF21" s="46"/>
      <c r="BG21" s="46"/>
      <c r="BH21" s="46"/>
    </row>
    <row r="22" spans="1:60" s="3" customFormat="1" ht="50.1" customHeight="1" thickTop="1" thickBot="1" x14ac:dyDescent="0.3">
      <c r="A22" s="117">
        <f>'PANEL DE CONTROL DISTRITAL'!A21</f>
        <v>5</v>
      </c>
      <c r="B22" s="118" t="str">
        <f>'PANEL DE CONTROL DISTRITAL'!B21</f>
        <v>CONCILIACIÓN</v>
      </c>
      <c r="C22" s="113" t="str">
        <f>'PANEL DE CONTROL DISTRITAL'!C21</f>
        <v>Responsable de Módulo</v>
      </c>
      <c r="D22" s="114" t="str">
        <f>'PANEL DE CONTROL DISTRITAL'!D21</f>
        <v xml:space="preserve">Credenciales disponibles para entrega = </v>
      </c>
      <c r="E22" s="113" t="str">
        <f>'PANEL DE CONTROL DISTRITAL'!E21</f>
        <v>(Credenciales en resguardo / Credenciales totales en SIIRFE disponibles para entrega) x 100</v>
      </c>
      <c r="F22" s="115" t="str">
        <f>'PANEL DE CONTROL DISTRITAL'!F21</f>
        <v>Semanal (remesa)</v>
      </c>
      <c r="G22" s="116">
        <f>'PANEL DE CONTROL DISTRITAL'!G21</f>
        <v>1</v>
      </c>
      <c r="H22" s="27" t="str">
        <f>'PANEL DE CONTROL DISTRITAL'!H21</f>
        <v>Credenciales en resguardo</v>
      </c>
      <c r="I22" s="25">
        <v>2625</v>
      </c>
      <c r="J22" s="25">
        <v>2212</v>
      </c>
      <c r="K22" s="25">
        <v>2212</v>
      </c>
      <c r="L22" s="25">
        <v>2212</v>
      </c>
      <c r="M22" s="25">
        <v>1974</v>
      </c>
      <c r="N22" s="25">
        <v>2102</v>
      </c>
      <c r="O22" s="25">
        <v>2342</v>
      </c>
      <c r="P22" s="25">
        <v>2423</v>
      </c>
      <c r="Q22" s="25">
        <v>2058</v>
      </c>
      <c r="R22" s="25">
        <v>2290</v>
      </c>
      <c r="S22" s="25">
        <v>2359</v>
      </c>
      <c r="T22" s="25">
        <v>2286</v>
      </c>
      <c r="U22" s="25">
        <v>2243</v>
      </c>
      <c r="V22" s="25">
        <v>1440</v>
      </c>
      <c r="W22" s="25">
        <v>1409</v>
      </c>
      <c r="X22" s="25">
        <v>2495</v>
      </c>
      <c r="Y22" s="25">
        <v>2522</v>
      </c>
      <c r="Z22" s="25">
        <v>2001</v>
      </c>
      <c r="AA22" s="25">
        <v>2218</v>
      </c>
      <c r="AB22" s="25">
        <v>2913</v>
      </c>
      <c r="AC22" s="25">
        <v>2999</v>
      </c>
      <c r="AD22" s="25">
        <v>2546</v>
      </c>
      <c r="AE22" s="25">
        <v>2153</v>
      </c>
      <c r="AF22" s="25">
        <v>2142</v>
      </c>
      <c r="AG22" s="25">
        <v>2105</v>
      </c>
      <c r="AH22" s="25">
        <v>2103</v>
      </c>
      <c r="AI22" s="25">
        <v>2023</v>
      </c>
      <c r="AJ22" s="25">
        <v>2076</v>
      </c>
      <c r="AK22" s="25">
        <v>2176</v>
      </c>
      <c r="AL22" s="25">
        <v>1441</v>
      </c>
      <c r="AM22" s="25">
        <v>996</v>
      </c>
      <c r="AN22" s="25">
        <v>857</v>
      </c>
      <c r="AO22" s="25">
        <v>1568</v>
      </c>
      <c r="AP22" s="25">
        <v>3258</v>
      </c>
      <c r="AQ22" s="25">
        <v>3081</v>
      </c>
      <c r="AR22" s="25">
        <v>3094</v>
      </c>
      <c r="AS22" s="25">
        <v>3130</v>
      </c>
      <c r="AT22" s="25">
        <v>2777</v>
      </c>
      <c r="AU22" s="25">
        <v>2454</v>
      </c>
      <c r="AV22" s="106">
        <f>IFERROR(SUM(I22:AU22)/SUM(I23:AU23),0)</f>
        <v>1</v>
      </c>
    </row>
    <row r="23" spans="1:60" s="3" customFormat="1" ht="50.1" customHeight="1" thickTop="1" thickBot="1" x14ac:dyDescent="0.3">
      <c r="A23" s="117"/>
      <c r="B23" s="118"/>
      <c r="C23" s="113"/>
      <c r="D23" s="114"/>
      <c r="E23" s="113"/>
      <c r="F23" s="115"/>
      <c r="G23" s="116"/>
      <c r="H23" s="27" t="str">
        <f>'PANEL DE CONTROL DISTRITAL'!H22</f>
        <v>Credenciales totales en SIIRFE disponibles para entrega</v>
      </c>
      <c r="I23" s="45">
        <v>2625</v>
      </c>
      <c r="J23" s="45">
        <v>2212</v>
      </c>
      <c r="K23" s="45">
        <v>2212</v>
      </c>
      <c r="L23" s="45">
        <v>2212</v>
      </c>
      <c r="M23" s="45">
        <v>1974</v>
      </c>
      <c r="N23" s="45">
        <v>2102</v>
      </c>
      <c r="O23" s="45">
        <v>2342</v>
      </c>
      <c r="P23" s="45">
        <v>2423</v>
      </c>
      <c r="Q23" s="45">
        <v>2058</v>
      </c>
      <c r="R23" s="45">
        <v>2290</v>
      </c>
      <c r="S23" s="45">
        <v>2359</v>
      </c>
      <c r="T23" s="45">
        <v>2286</v>
      </c>
      <c r="U23" s="45">
        <v>2243</v>
      </c>
      <c r="V23" s="45">
        <v>1440</v>
      </c>
      <c r="W23" s="45">
        <v>1409</v>
      </c>
      <c r="X23" s="45">
        <v>2495</v>
      </c>
      <c r="Y23" s="45">
        <v>2522</v>
      </c>
      <c r="Z23" s="45">
        <v>2001</v>
      </c>
      <c r="AA23" s="45">
        <v>2218</v>
      </c>
      <c r="AB23" s="45">
        <v>2913</v>
      </c>
      <c r="AC23" s="45">
        <v>2999</v>
      </c>
      <c r="AD23" s="45">
        <v>2546</v>
      </c>
      <c r="AE23" s="45">
        <v>2153</v>
      </c>
      <c r="AF23" s="45">
        <v>2142</v>
      </c>
      <c r="AG23" s="45">
        <v>2105</v>
      </c>
      <c r="AH23" s="45">
        <v>2103</v>
      </c>
      <c r="AI23" s="45">
        <v>2023</v>
      </c>
      <c r="AJ23" s="45">
        <v>2076</v>
      </c>
      <c r="AK23" s="45">
        <v>2176</v>
      </c>
      <c r="AL23" s="45">
        <v>1441</v>
      </c>
      <c r="AM23" s="45">
        <v>996</v>
      </c>
      <c r="AN23" s="45">
        <v>857</v>
      </c>
      <c r="AO23" s="45">
        <v>1568</v>
      </c>
      <c r="AP23" s="45">
        <v>3258</v>
      </c>
      <c r="AQ23" s="45">
        <v>3081</v>
      </c>
      <c r="AR23" s="45">
        <v>3094</v>
      </c>
      <c r="AS23" s="45">
        <v>3130</v>
      </c>
      <c r="AT23" s="45">
        <v>2777</v>
      </c>
      <c r="AU23" s="45">
        <v>2454</v>
      </c>
      <c r="AV23" s="106"/>
    </row>
    <row r="24" spans="1:60" s="4" customFormat="1" ht="8.25" customHeight="1" thickTop="1" thickBot="1" x14ac:dyDescent="0.3">
      <c r="A24" s="117"/>
      <c r="B24" s="117"/>
      <c r="C24" s="117"/>
      <c r="D24" s="117"/>
      <c r="E24" s="117"/>
      <c r="F24" s="117"/>
      <c r="G24" s="117"/>
      <c r="H24" s="117"/>
      <c r="I24" s="117"/>
      <c r="J24" s="117"/>
      <c r="K24" s="117"/>
      <c r="L24" s="117"/>
      <c r="M24" s="117"/>
      <c r="N24" s="117"/>
      <c r="O24" s="117"/>
      <c r="P24" s="117"/>
      <c r="Q24" s="117"/>
      <c r="R24" s="117"/>
      <c r="S24" s="117"/>
      <c r="T24" s="117"/>
      <c r="U24" s="117"/>
      <c r="V24" s="117"/>
      <c r="W24" s="117"/>
      <c r="X24" s="117"/>
      <c r="Y24" s="117"/>
      <c r="Z24" s="117"/>
      <c r="AA24" s="117"/>
      <c r="AB24" s="117"/>
      <c r="AC24" s="117"/>
      <c r="AD24" s="117"/>
      <c r="AE24" s="117"/>
      <c r="AF24" s="117"/>
      <c r="AG24" s="117"/>
      <c r="AH24" s="117"/>
      <c r="AI24" s="117"/>
      <c r="AJ24" s="117"/>
      <c r="AK24" s="117"/>
      <c r="AL24" s="117"/>
      <c r="AM24" s="117"/>
      <c r="AN24" s="117"/>
      <c r="AO24" s="117"/>
      <c r="AP24" s="117"/>
      <c r="AQ24" s="117"/>
      <c r="AR24" s="117"/>
      <c r="AS24" s="117"/>
      <c r="AT24" s="117"/>
      <c r="AU24" s="117"/>
      <c r="AV24" s="117"/>
    </row>
    <row r="25" spans="1:60" ht="50.1" customHeight="1" thickTop="1" thickBot="1" x14ac:dyDescent="0.3">
      <c r="A25" s="117">
        <f>'PANEL DE CONTROL DISTRITAL'!A24</f>
        <v>6</v>
      </c>
      <c r="B25" s="118" t="str">
        <f>'PANEL DE CONTROL DISTRITAL'!B24</f>
        <v>ENTREGA</v>
      </c>
      <c r="C25" s="113" t="str">
        <f>'PANEL DE CONTROL DISTRITAL'!C24</f>
        <v>Operador de Equipo Tecnológico</v>
      </c>
      <c r="D25" s="114" t="str">
        <f>'PANEL DE CONTROL DISTRITAL'!D24</f>
        <v xml:space="preserve">Efectividad de entrega de CPV en MAC = </v>
      </c>
      <c r="E25" s="113" t="str">
        <f>'PANEL DE CONTROL DISTRITAL'!E24</f>
        <v>(Total de credenciales entregadas / Total de credenciales solicitadas) x 100</v>
      </c>
      <c r="F25" s="115" t="str">
        <f>'PANEL DE CONTROL DISTRITAL'!F24</f>
        <v>Semanal (remesa)</v>
      </c>
      <c r="G25" s="116">
        <f>'PANEL DE CONTROL DISTRITAL'!G24</f>
        <v>0.9</v>
      </c>
      <c r="H25" s="27" t="str">
        <f>'PANEL DE CONTROL DISTRITAL'!H24</f>
        <v xml:space="preserve">Total de credenciales entregadas </v>
      </c>
      <c r="I25" s="25">
        <v>352</v>
      </c>
      <c r="J25" s="25">
        <v>1271</v>
      </c>
      <c r="K25" s="25">
        <v>0</v>
      </c>
      <c r="L25" s="25">
        <v>0</v>
      </c>
      <c r="M25" s="25">
        <v>699</v>
      </c>
      <c r="N25" s="25">
        <v>985</v>
      </c>
      <c r="O25" s="25">
        <v>1279</v>
      </c>
      <c r="P25" s="25">
        <v>1280</v>
      </c>
      <c r="Q25" s="25">
        <v>1140</v>
      </c>
      <c r="R25" s="25">
        <v>844</v>
      </c>
      <c r="S25" s="25">
        <v>1090</v>
      </c>
      <c r="T25" s="25">
        <v>1164</v>
      </c>
      <c r="U25" s="25">
        <v>1140</v>
      </c>
      <c r="V25" s="25">
        <v>1013</v>
      </c>
      <c r="W25" s="25">
        <v>545</v>
      </c>
      <c r="X25" s="25">
        <v>839</v>
      </c>
      <c r="Y25" s="25">
        <v>1040</v>
      </c>
      <c r="Z25" s="25">
        <v>894</v>
      </c>
      <c r="AA25" s="25">
        <v>646</v>
      </c>
      <c r="AB25" s="25">
        <v>618</v>
      </c>
      <c r="AC25" s="25">
        <v>956</v>
      </c>
      <c r="AD25" s="25">
        <v>1033</v>
      </c>
      <c r="AE25" s="25">
        <v>1276</v>
      </c>
      <c r="AF25" s="25">
        <v>974</v>
      </c>
      <c r="AG25" s="25">
        <v>949</v>
      </c>
      <c r="AH25" s="25">
        <v>948</v>
      </c>
      <c r="AI25" s="25">
        <v>913</v>
      </c>
      <c r="AJ25" s="25">
        <v>1059</v>
      </c>
      <c r="AK25" s="25">
        <v>1063</v>
      </c>
      <c r="AL25" s="25">
        <v>937</v>
      </c>
      <c r="AM25" s="25">
        <v>445</v>
      </c>
      <c r="AN25" s="25">
        <v>139</v>
      </c>
      <c r="AO25" s="25">
        <v>352</v>
      </c>
      <c r="AP25" s="25">
        <v>1014</v>
      </c>
      <c r="AQ25" s="25">
        <v>1472</v>
      </c>
      <c r="AR25" s="25">
        <v>951</v>
      </c>
      <c r="AS25" s="25">
        <v>941</v>
      </c>
      <c r="AT25" s="25">
        <v>1317</v>
      </c>
      <c r="AU25" s="25">
        <v>1104</v>
      </c>
      <c r="AV25" s="106">
        <f>IFERROR(SUM(I25:AU25)/SUM(I26:AU26),0)</f>
        <v>1</v>
      </c>
    </row>
    <row r="26" spans="1:60" ht="50.1" customHeight="1" thickTop="1" thickBot="1" x14ac:dyDescent="0.3">
      <c r="A26" s="117"/>
      <c r="B26" s="118"/>
      <c r="C26" s="113"/>
      <c r="D26" s="114"/>
      <c r="E26" s="113"/>
      <c r="F26" s="115"/>
      <c r="G26" s="116"/>
      <c r="H26" s="27" t="str">
        <f>'PANEL DE CONTROL DISTRITAL'!H25</f>
        <v xml:space="preserve"> Total de credenciales solicitadas</v>
      </c>
      <c r="I26" s="45">
        <v>352</v>
      </c>
      <c r="J26" s="45">
        <v>1271</v>
      </c>
      <c r="K26" s="45">
        <v>0</v>
      </c>
      <c r="L26" s="45">
        <v>0</v>
      </c>
      <c r="M26" s="45">
        <v>699</v>
      </c>
      <c r="N26" s="45">
        <v>985</v>
      </c>
      <c r="O26" s="45">
        <v>1279</v>
      </c>
      <c r="P26" s="45">
        <v>1280</v>
      </c>
      <c r="Q26" s="45">
        <v>1140</v>
      </c>
      <c r="R26" s="45">
        <v>844</v>
      </c>
      <c r="S26" s="45">
        <v>1090</v>
      </c>
      <c r="T26" s="45">
        <v>1164</v>
      </c>
      <c r="U26" s="45">
        <v>1140</v>
      </c>
      <c r="V26" s="45">
        <v>1013</v>
      </c>
      <c r="W26" s="45">
        <v>545</v>
      </c>
      <c r="X26" s="45">
        <v>839</v>
      </c>
      <c r="Y26" s="45">
        <v>1040</v>
      </c>
      <c r="Z26" s="45">
        <v>894</v>
      </c>
      <c r="AA26" s="45">
        <v>646</v>
      </c>
      <c r="AB26" s="45">
        <v>618</v>
      </c>
      <c r="AC26" s="45">
        <v>956</v>
      </c>
      <c r="AD26" s="45">
        <v>1033</v>
      </c>
      <c r="AE26" s="45">
        <v>1276</v>
      </c>
      <c r="AF26" s="45">
        <v>974</v>
      </c>
      <c r="AG26" s="45">
        <v>949</v>
      </c>
      <c r="AH26" s="45">
        <v>948</v>
      </c>
      <c r="AI26" s="45">
        <v>913</v>
      </c>
      <c r="AJ26" s="45">
        <v>1059</v>
      </c>
      <c r="AK26" s="45">
        <v>1063</v>
      </c>
      <c r="AL26" s="45">
        <v>937</v>
      </c>
      <c r="AM26" s="45">
        <v>445</v>
      </c>
      <c r="AN26" s="45">
        <v>139</v>
      </c>
      <c r="AO26" s="45">
        <v>352</v>
      </c>
      <c r="AP26" s="45">
        <v>1014</v>
      </c>
      <c r="AQ26" s="45">
        <v>1472</v>
      </c>
      <c r="AR26" s="45">
        <v>951</v>
      </c>
      <c r="AS26" s="45">
        <v>941</v>
      </c>
      <c r="AT26" s="45">
        <v>1317</v>
      </c>
      <c r="AU26" s="45">
        <v>1104</v>
      </c>
      <c r="AV26" s="106"/>
    </row>
    <row r="27" spans="1:60" ht="15.75" customHeight="1" thickTop="1" x14ac:dyDescent="0.25">
      <c r="B27" s="1" t="s">
        <v>33</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c r="AV27" s="14"/>
    </row>
    <row r="28" spans="1:60" ht="15.75" customHeight="1" x14ac:dyDescent="0.25">
      <c r="H28" s="59"/>
    </row>
    <row r="29" spans="1:60" ht="15.75" customHeight="1" x14ac:dyDescent="0.25">
      <c r="H29" s="59"/>
      <c r="I29" s="107" t="s">
        <v>32</v>
      </c>
      <c r="J29" s="107"/>
      <c r="K29" s="107"/>
      <c r="L29" s="107"/>
    </row>
    <row r="30" spans="1:60" ht="15.75" customHeight="1" x14ac:dyDescent="0.25">
      <c r="H30" s="59"/>
      <c r="I30" s="28"/>
      <c r="J30" s="29" t="s">
        <v>30</v>
      </c>
      <c r="K30" s="29"/>
      <c r="L30" s="29"/>
    </row>
    <row r="31" spans="1:60" ht="39" customHeight="1" x14ac:dyDescent="0.25">
      <c r="H31" s="59"/>
      <c r="I31" s="30"/>
      <c r="J31" s="29" t="s">
        <v>31</v>
      </c>
      <c r="K31" s="29"/>
      <c r="L31" s="29"/>
    </row>
    <row r="32" spans="1:60" ht="30" customHeight="1" x14ac:dyDescent="0.25">
      <c r="H32" s="59"/>
      <c r="I32" s="31"/>
      <c r="J32" s="29" t="s">
        <v>23</v>
      </c>
      <c r="K32" s="29"/>
      <c r="L32" s="29"/>
    </row>
    <row r="33" spans="2:13" ht="30" customHeight="1" thickBot="1" x14ac:dyDescent="0.3">
      <c r="H33" s="59"/>
      <c r="I33" s="29"/>
      <c r="J33" s="29"/>
      <c r="K33" s="29"/>
      <c r="L33" s="29"/>
    </row>
    <row r="34" spans="2:13" ht="30" customHeight="1" thickTop="1" thickBot="1" x14ac:dyDescent="0.3">
      <c r="B34" s="108" t="s">
        <v>27</v>
      </c>
      <c r="C34" s="108"/>
      <c r="D34" s="108"/>
      <c r="E34" s="108"/>
      <c r="F34" s="108"/>
      <c r="G34" s="108"/>
      <c r="H34" s="108"/>
      <c r="I34" s="108"/>
      <c r="J34" s="108"/>
      <c r="K34" s="108"/>
      <c r="L34" s="108"/>
      <c r="M34" s="109"/>
    </row>
    <row r="35" spans="2:13" ht="30" customHeight="1" thickTop="1" thickBot="1" x14ac:dyDescent="0.3">
      <c r="B35" s="110" t="s">
        <v>28</v>
      </c>
      <c r="C35" s="110"/>
      <c r="D35" s="110"/>
      <c r="E35" s="110"/>
      <c r="F35" s="110"/>
      <c r="G35" s="111"/>
      <c r="H35" s="112" t="s">
        <v>29</v>
      </c>
      <c r="I35" s="110"/>
      <c r="J35" s="110"/>
      <c r="K35" s="110"/>
      <c r="L35" s="110"/>
      <c r="M35" s="111"/>
    </row>
    <row r="36" spans="2:13" ht="30" customHeight="1" thickTop="1" x14ac:dyDescent="0.25">
      <c r="B36" s="100"/>
      <c r="C36" s="101"/>
      <c r="D36" s="101"/>
      <c r="E36" s="101"/>
      <c r="F36" s="101"/>
      <c r="G36" s="102"/>
      <c r="H36" s="100"/>
      <c r="I36" s="101"/>
      <c r="J36" s="101"/>
      <c r="K36" s="101"/>
      <c r="L36" s="101"/>
      <c r="M36" s="102"/>
    </row>
    <row r="37" spans="2:13" ht="30" customHeight="1" thickBot="1" x14ac:dyDescent="0.3">
      <c r="B37" s="103"/>
      <c r="C37" s="104"/>
      <c r="D37" s="104"/>
      <c r="E37" s="104"/>
      <c r="F37" s="104"/>
      <c r="G37" s="105"/>
      <c r="H37" s="103"/>
      <c r="I37" s="104"/>
      <c r="J37" s="104"/>
      <c r="K37" s="104"/>
      <c r="L37" s="104"/>
      <c r="M37" s="105"/>
    </row>
    <row r="38" spans="2:13" ht="35.1" customHeight="1" thickTop="1" x14ac:dyDescent="0.25"/>
    <row r="39" spans="2:13" ht="8.1" customHeight="1" x14ac:dyDescent="0.25"/>
    <row r="40" spans="2:13" ht="35.1" customHeight="1" x14ac:dyDescent="0.25"/>
    <row r="41" spans="2:13" ht="35.1" customHeight="1" x14ac:dyDescent="0.25"/>
    <row r="42" spans="2:13" ht="8.1" customHeight="1" x14ac:dyDescent="0.25"/>
    <row r="43" spans="2:13" ht="35.1" customHeight="1" x14ac:dyDescent="0.25"/>
    <row r="44" spans="2:13" ht="43.5" customHeight="1" x14ac:dyDescent="0.25"/>
    <row r="45" spans="2:13" ht="8.1" customHeight="1" x14ac:dyDescent="0.25"/>
    <row r="46" spans="2:13" ht="35.1" customHeight="1" x14ac:dyDescent="0.25"/>
    <row r="47" spans="2:13" ht="35.1" customHeight="1" x14ac:dyDescent="0.25"/>
    <row r="48" spans="2:13" ht="39" customHeight="1" x14ac:dyDescent="0.25"/>
  </sheetData>
  <mergeCells count="71">
    <mergeCell ref="F22:F23"/>
    <mergeCell ref="G22:G23"/>
    <mergeCell ref="AV22:AV23"/>
    <mergeCell ref="I29:L29"/>
    <mergeCell ref="B34:M34"/>
    <mergeCell ref="A22:A23"/>
    <mergeCell ref="B22:B23"/>
    <mergeCell ref="C22:C23"/>
    <mergeCell ref="D22:D23"/>
    <mergeCell ref="E22:E23"/>
    <mergeCell ref="F16:F17"/>
    <mergeCell ref="G16:G17"/>
    <mergeCell ref="AV16:AV17"/>
    <mergeCell ref="A18:AV18"/>
    <mergeCell ref="A19:A20"/>
    <mergeCell ref="B19:B20"/>
    <mergeCell ref="C19:C20"/>
    <mergeCell ref="D19:D20"/>
    <mergeCell ref="E19:E20"/>
    <mergeCell ref="F19:F20"/>
    <mergeCell ref="G19:G20"/>
    <mergeCell ref="AV19:AV20"/>
    <mergeCell ref="A16:A17"/>
    <mergeCell ref="B16:B17"/>
    <mergeCell ref="C16:C17"/>
    <mergeCell ref="D16:D17"/>
    <mergeCell ref="E16:E17"/>
    <mergeCell ref="A10:A11"/>
    <mergeCell ref="B10:B11"/>
    <mergeCell ref="C10:C11"/>
    <mergeCell ref="D10:D11"/>
    <mergeCell ref="A15:AV15"/>
    <mergeCell ref="A12:AV12"/>
    <mergeCell ref="A13:A14"/>
    <mergeCell ref="B13:B14"/>
    <mergeCell ref="C13:C14"/>
    <mergeCell ref="D13:D14"/>
    <mergeCell ref="E13:E14"/>
    <mergeCell ref="F13:F14"/>
    <mergeCell ref="G13:G14"/>
    <mergeCell ref="AV13:AV14"/>
    <mergeCell ref="E10:E11"/>
    <mergeCell ref="F10:F11"/>
    <mergeCell ref="G10:G11"/>
    <mergeCell ref="AV10:AV11"/>
    <mergeCell ref="AS2:AV2"/>
    <mergeCell ref="A1:AV1"/>
    <mergeCell ref="F2:G2"/>
    <mergeCell ref="A4:AV4"/>
    <mergeCell ref="A5:AV5"/>
    <mergeCell ref="A6:A9"/>
    <mergeCell ref="B6:H6"/>
    <mergeCell ref="I6:AU6"/>
    <mergeCell ref="AV6:AV9"/>
    <mergeCell ref="B7:D7"/>
    <mergeCell ref="E7:H7"/>
    <mergeCell ref="I7:AU7"/>
    <mergeCell ref="B8:AU8"/>
    <mergeCell ref="B35:G35"/>
    <mergeCell ref="H35:M35"/>
    <mergeCell ref="B36:G37"/>
    <mergeCell ref="H36:M37"/>
    <mergeCell ref="A24:AV24"/>
    <mergeCell ref="A25:A26"/>
    <mergeCell ref="B25:B26"/>
    <mergeCell ref="C25:C26"/>
    <mergeCell ref="D25:D26"/>
    <mergeCell ref="E25:E26"/>
    <mergeCell ref="F25:F26"/>
    <mergeCell ref="G25:G26"/>
    <mergeCell ref="AV25:AV26"/>
  </mergeCells>
  <conditionalFormatting sqref="I21:AU21">
    <cfRule type="colorScale" priority="39">
      <colorScale>
        <cfvo type="min"/>
        <cfvo type="percentile" val="50"/>
        <cfvo type="max"/>
        <color rgb="FFE98BD7"/>
        <color rgb="FFD5007F"/>
        <color rgb="FF950054"/>
      </colorScale>
    </cfRule>
  </conditionalFormatting>
  <conditionalFormatting sqref="AV10">
    <cfRule type="cellIs" dxfId="288" priority="18" operator="greaterThan">
      <formula>95%</formula>
    </cfRule>
    <cfRule type="cellIs" dxfId="287" priority="19" operator="greaterThanOrEqual">
      <formula>90%</formula>
    </cfRule>
    <cfRule type="cellIs" dxfId="286" priority="20" operator="lessThan">
      <formula>89.99%</formula>
    </cfRule>
  </conditionalFormatting>
  <conditionalFormatting sqref="AV13">
    <cfRule type="cellIs" dxfId="285" priority="15" operator="greaterThan">
      <formula>95%</formula>
    </cfRule>
    <cfRule type="cellIs" dxfId="284" priority="16" operator="greaterThanOrEqual">
      <formula>90%</formula>
    </cfRule>
    <cfRule type="cellIs" dxfId="283" priority="17" operator="lessThan">
      <formula>89.99%</formula>
    </cfRule>
  </conditionalFormatting>
  <conditionalFormatting sqref="AV16">
    <cfRule type="cellIs" dxfId="282" priority="12" operator="greaterThan">
      <formula>95%</formula>
    </cfRule>
    <cfRule type="cellIs" dxfId="281" priority="13" operator="greaterThanOrEqual">
      <formula>90%</formula>
    </cfRule>
    <cfRule type="cellIs" dxfId="280" priority="14" operator="lessThan">
      <formula>89.99%</formula>
    </cfRule>
  </conditionalFormatting>
  <conditionalFormatting sqref="AV19">
    <cfRule type="cellIs" dxfId="279" priority="9" operator="greaterThan">
      <formula>95%</formula>
    </cfRule>
    <cfRule type="cellIs" dxfId="278" priority="10" operator="greaterThanOrEqual">
      <formula>90%</formula>
    </cfRule>
    <cfRule type="cellIs" dxfId="277" priority="11" operator="lessThan">
      <formula>89.99%</formula>
    </cfRule>
  </conditionalFormatting>
  <conditionalFormatting sqref="AV25">
    <cfRule type="cellIs" dxfId="276" priority="3" operator="greaterThan">
      <formula>95%</formula>
    </cfRule>
    <cfRule type="cellIs" dxfId="275" priority="4" operator="greaterThanOrEqual">
      <formula>90%</formula>
    </cfRule>
    <cfRule type="cellIs" dxfId="274" priority="5" operator="lessThan">
      <formula>89.99%</formula>
    </cfRule>
  </conditionalFormatting>
  <conditionalFormatting sqref="AV22">
    <cfRule type="cellIs" dxfId="273" priority="1" operator="greaterThanOrEqual">
      <formula>100%</formula>
    </cfRule>
    <cfRule type="cellIs" dxfId="272" priority="2" operator="lessThan">
      <formula>99.99%</formula>
    </cfRule>
  </conditionalFormatting>
  <dataValidations count="1">
    <dataValidation showDropDown="1" showInputMessage="1" showErrorMessage="1" sqref="C21 G19:G23 G10:G11 G16:G17 G13:G14 G25:G26" xr:uid="{530A5126-B84A-42CC-ABDE-F846DE22C323}"/>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1FF761-379D-40E6-B349-61CE190A463E}">
  <sheetPr>
    <tabColor rgb="FF002060"/>
  </sheetPr>
  <dimension ref="A1:BH48"/>
  <sheetViews>
    <sheetView showGridLines="0" topLeftCell="AD1" zoomScale="79" zoomScaleNormal="79" workbookViewId="0">
      <selection activeCell="I25" sqref="I25:AU26"/>
    </sheetView>
  </sheetViews>
  <sheetFormatPr baseColWidth="10" defaultColWidth="11.44140625" defaultRowHeight="30" customHeight="1" x14ac:dyDescent="0.25"/>
  <cols>
    <col min="1" max="1" width="10.5546875" style="1" bestFit="1" customWidth="1"/>
    <col min="2" max="2" width="19.109375" style="1" bestFit="1" customWidth="1"/>
    <col min="3" max="3" width="19.109375" style="1" customWidth="1"/>
    <col min="4" max="4" width="14.33203125" style="1" customWidth="1"/>
    <col min="5" max="5" width="21" style="1" customWidth="1"/>
    <col min="6" max="6" width="12.88671875" style="1" customWidth="1"/>
    <col min="7" max="7" width="10.33203125" style="1" bestFit="1" customWidth="1"/>
    <col min="8" max="8" width="14.5546875" style="1" customWidth="1"/>
    <col min="9" max="47" width="10.6640625" style="1" customWidth="1"/>
    <col min="48" max="48" width="22.6640625" style="1" customWidth="1"/>
    <col min="49" max="16384" width="11.44140625" style="1"/>
  </cols>
  <sheetData>
    <row r="1" spans="1:60" ht="40.5" customHeight="1" x14ac:dyDescent="0.25">
      <c r="A1" s="96" t="str">
        <f>'PANEL DE CONTROL DISTRITAL'!A1:Q1</f>
        <v>INSTITUTO NACIONAL ELECTORAL
SISTEMA DE GESTIÓN DE LA CALIDAD
CIUDAD DE MÉXICO</v>
      </c>
      <c r="B1" s="96"/>
      <c r="C1" s="96"/>
      <c r="D1" s="96"/>
      <c r="E1" s="96"/>
      <c r="F1" s="96"/>
      <c r="G1" s="96"/>
      <c r="H1" s="96"/>
      <c r="I1" s="96"/>
      <c r="J1" s="96"/>
      <c r="K1" s="96"/>
      <c r="L1" s="96"/>
      <c r="M1" s="96"/>
      <c r="N1" s="96"/>
      <c r="O1" s="96"/>
      <c r="P1" s="96"/>
      <c r="Q1" s="96"/>
      <c r="R1" s="96"/>
      <c r="S1" s="96"/>
      <c r="T1" s="96"/>
      <c r="U1" s="96"/>
      <c r="V1" s="96"/>
      <c r="W1" s="96"/>
      <c r="X1" s="96"/>
      <c r="Y1" s="96"/>
      <c r="Z1" s="96"/>
      <c r="AA1" s="96"/>
      <c r="AB1" s="96"/>
      <c r="AC1" s="96"/>
      <c r="AD1" s="96"/>
      <c r="AE1" s="96"/>
      <c r="AF1" s="96"/>
      <c r="AG1" s="96"/>
      <c r="AH1" s="96"/>
      <c r="AI1" s="96"/>
      <c r="AJ1" s="96"/>
      <c r="AK1" s="96"/>
      <c r="AL1" s="96"/>
      <c r="AM1" s="96"/>
      <c r="AN1" s="96"/>
      <c r="AO1" s="96"/>
      <c r="AP1" s="96"/>
      <c r="AQ1" s="96"/>
      <c r="AR1" s="96"/>
      <c r="AS1" s="96"/>
      <c r="AT1" s="96"/>
      <c r="AU1" s="96"/>
      <c r="AV1" s="96"/>
    </row>
    <row r="2" spans="1:60" ht="33.75" customHeight="1" x14ac:dyDescent="0.25">
      <c r="A2" s="12"/>
      <c r="B2" s="12"/>
      <c r="C2" s="12"/>
      <c r="D2" s="9" t="s">
        <v>24</v>
      </c>
      <c r="E2" s="9">
        <v>12</v>
      </c>
      <c r="F2" s="98" t="s">
        <v>25</v>
      </c>
      <c r="G2" s="98"/>
      <c r="H2" s="22">
        <v>91252</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119" t="str">
        <f>'PANEL DE CONTROL DISTRITAL'!M2</f>
        <v>Fecha de corte 31/08/2023</v>
      </c>
      <c r="AT2" s="119"/>
      <c r="AU2" s="119"/>
      <c r="AV2" s="119"/>
      <c r="AW2" s="17"/>
    </row>
    <row r="3" spans="1:60"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row>
    <row r="4" spans="1:60" ht="30" customHeight="1" thickTop="1" thickBot="1" x14ac:dyDescent="0.3">
      <c r="A4" s="123" t="s">
        <v>26</v>
      </c>
      <c r="B4" s="124"/>
      <c r="C4" s="124"/>
      <c r="D4" s="124"/>
      <c r="E4" s="124"/>
      <c r="F4" s="124"/>
      <c r="G4" s="124"/>
      <c r="H4" s="124"/>
      <c r="I4" s="124"/>
      <c r="J4" s="124"/>
      <c r="K4" s="124"/>
      <c r="L4" s="124"/>
      <c r="M4" s="124"/>
      <c r="N4" s="124"/>
      <c r="O4" s="124"/>
      <c r="P4" s="124"/>
      <c r="Q4" s="124"/>
      <c r="R4" s="124"/>
      <c r="S4" s="124"/>
      <c r="T4" s="124"/>
      <c r="U4" s="124"/>
      <c r="V4" s="124"/>
      <c r="W4" s="124"/>
      <c r="X4" s="124"/>
      <c r="Y4" s="124"/>
      <c r="Z4" s="124"/>
      <c r="AA4" s="124"/>
      <c r="AB4" s="124"/>
      <c r="AC4" s="124"/>
      <c r="AD4" s="124"/>
      <c r="AE4" s="124"/>
      <c r="AF4" s="124"/>
      <c r="AG4" s="124"/>
      <c r="AH4" s="124"/>
      <c r="AI4" s="124"/>
      <c r="AJ4" s="124"/>
      <c r="AK4" s="124"/>
      <c r="AL4" s="124"/>
      <c r="AM4" s="124"/>
      <c r="AN4" s="124"/>
      <c r="AO4" s="124"/>
      <c r="AP4" s="124"/>
      <c r="AQ4" s="124"/>
      <c r="AR4" s="124"/>
      <c r="AS4" s="124"/>
      <c r="AT4" s="124"/>
      <c r="AU4" s="124"/>
      <c r="AV4" s="125"/>
      <c r="AX4" s="20"/>
    </row>
    <row r="5" spans="1:60" ht="5.25" customHeight="1" thickTop="1" thickBot="1" x14ac:dyDescent="0.3">
      <c r="A5" s="126"/>
      <c r="B5" s="127"/>
      <c r="C5" s="127"/>
      <c r="D5" s="127"/>
      <c r="E5" s="127"/>
      <c r="F5" s="127"/>
      <c r="G5" s="127"/>
      <c r="H5" s="127"/>
      <c r="I5" s="127"/>
      <c r="J5" s="127"/>
      <c r="K5" s="127"/>
      <c r="L5" s="127"/>
      <c r="M5" s="127"/>
      <c r="N5" s="127"/>
      <c r="O5" s="127"/>
      <c r="P5" s="127"/>
      <c r="Q5" s="127"/>
      <c r="R5" s="127"/>
      <c r="S5" s="127"/>
      <c r="T5" s="127"/>
      <c r="U5" s="127"/>
      <c r="V5" s="127"/>
      <c r="W5" s="127"/>
      <c r="X5" s="127"/>
      <c r="Y5" s="127"/>
      <c r="Z5" s="127"/>
      <c r="AA5" s="127"/>
      <c r="AB5" s="127"/>
      <c r="AC5" s="127"/>
      <c r="AD5" s="127"/>
      <c r="AE5" s="127"/>
      <c r="AF5" s="127"/>
      <c r="AG5" s="127"/>
      <c r="AH5" s="127"/>
      <c r="AI5" s="127"/>
      <c r="AJ5" s="127"/>
      <c r="AK5" s="127"/>
      <c r="AL5" s="127"/>
      <c r="AM5" s="127"/>
      <c r="AN5" s="127"/>
      <c r="AO5" s="127"/>
      <c r="AP5" s="127"/>
      <c r="AQ5" s="127"/>
      <c r="AR5" s="127"/>
      <c r="AS5" s="127"/>
      <c r="AT5" s="127"/>
      <c r="AU5" s="127"/>
      <c r="AV5" s="128"/>
    </row>
    <row r="6" spans="1:60" ht="18" customHeight="1" thickTop="1" thickBot="1" x14ac:dyDescent="0.3">
      <c r="A6" s="120" t="str">
        <f>'PANEL DE CONTROL DISTRITAL'!A6</f>
        <v>Número</v>
      </c>
      <c r="B6" s="121" t="str">
        <f>'PANEL DE CONTROL DISTRITAL'!B6</f>
        <v xml:space="preserve">PROCESOS SUSTANTIVOS E INDICADORES </v>
      </c>
      <c r="C6" s="121"/>
      <c r="D6" s="121"/>
      <c r="E6" s="121"/>
      <c r="F6" s="121"/>
      <c r="G6" s="121"/>
      <c r="H6" s="121"/>
      <c r="I6" s="129" t="s">
        <v>21</v>
      </c>
      <c r="J6" s="130"/>
      <c r="K6" s="130"/>
      <c r="L6" s="130"/>
      <c r="M6" s="130"/>
      <c r="N6" s="130"/>
      <c r="O6" s="130"/>
      <c r="P6" s="130"/>
      <c r="Q6" s="130"/>
      <c r="R6" s="130"/>
      <c r="S6" s="130"/>
      <c r="T6" s="130"/>
      <c r="U6" s="130"/>
      <c r="V6" s="130"/>
      <c r="W6" s="130"/>
      <c r="X6" s="130"/>
      <c r="Y6" s="130"/>
      <c r="Z6" s="130"/>
      <c r="AA6" s="130"/>
      <c r="AB6" s="130"/>
      <c r="AC6" s="130"/>
      <c r="AD6" s="130"/>
      <c r="AE6" s="130"/>
      <c r="AF6" s="130"/>
      <c r="AG6" s="130"/>
      <c r="AH6" s="130"/>
      <c r="AI6" s="130"/>
      <c r="AJ6" s="130"/>
      <c r="AK6" s="130"/>
      <c r="AL6" s="130"/>
      <c r="AM6" s="130"/>
      <c r="AN6" s="130"/>
      <c r="AO6" s="130"/>
      <c r="AP6" s="130"/>
      <c r="AQ6" s="130"/>
      <c r="AR6" s="130"/>
      <c r="AS6" s="130"/>
      <c r="AT6" s="130"/>
      <c r="AU6" s="130"/>
      <c r="AV6" s="122" t="s">
        <v>7</v>
      </c>
    </row>
    <row r="7" spans="1:60" ht="17.25" customHeight="1" thickTop="1" thickBot="1" x14ac:dyDescent="0.3">
      <c r="A7" s="120"/>
      <c r="B7" s="121" t="str">
        <f>'PANEL DE CONTROL DISTRITAL'!B7</f>
        <v>DESCRIPCIÓN</v>
      </c>
      <c r="C7" s="121"/>
      <c r="D7" s="121"/>
      <c r="E7" s="121" t="str">
        <f>'PANEL DE CONTROL DISTRITAL'!E7</f>
        <v>MEDICIÓN</v>
      </c>
      <c r="F7" s="121"/>
      <c r="G7" s="121"/>
      <c r="H7" s="121"/>
      <c r="I7" s="131" t="str">
        <f>'PANEL DE CONTROL DISTRITAL'!A5</f>
        <v>CAMPAÑA ANUAL PERMANENTE 2022-2023</v>
      </c>
      <c r="J7" s="132"/>
      <c r="K7" s="132"/>
      <c r="L7" s="132"/>
      <c r="M7" s="132"/>
      <c r="N7" s="132"/>
      <c r="O7" s="132"/>
      <c r="P7" s="132"/>
      <c r="Q7" s="132"/>
      <c r="R7" s="132"/>
      <c r="S7" s="132"/>
      <c r="T7" s="132"/>
      <c r="U7" s="132"/>
      <c r="V7" s="132"/>
      <c r="W7" s="132"/>
      <c r="X7" s="132"/>
      <c r="Y7" s="132"/>
      <c r="Z7" s="132"/>
      <c r="AA7" s="132"/>
      <c r="AB7" s="132"/>
      <c r="AC7" s="132"/>
      <c r="AD7" s="132"/>
      <c r="AE7" s="132"/>
      <c r="AF7" s="132"/>
      <c r="AG7" s="132"/>
      <c r="AH7" s="132"/>
      <c r="AI7" s="132"/>
      <c r="AJ7" s="132"/>
      <c r="AK7" s="132"/>
      <c r="AL7" s="132"/>
      <c r="AM7" s="132"/>
      <c r="AN7" s="132"/>
      <c r="AO7" s="132"/>
      <c r="AP7" s="132"/>
      <c r="AQ7" s="132"/>
      <c r="AR7" s="132"/>
      <c r="AS7" s="132"/>
      <c r="AT7" s="132"/>
      <c r="AU7" s="132"/>
      <c r="AV7" s="122"/>
    </row>
    <row r="8" spans="1:60" ht="5.25" customHeight="1" thickTop="1" thickBot="1" x14ac:dyDescent="0.3">
      <c r="A8" s="120"/>
      <c r="B8" s="133"/>
      <c r="C8" s="134"/>
      <c r="D8" s="134"/>
      <c r="E8" s="134"/>
      <c r="F8" s="134"/>
      <c r="G8" s="134"/>
      <c r="H8" s="134"/>
      <c r="I8" s="134"/>
      <c r="J8" s="134"/>
      <c r="K8" s="134"/>
      <c r="L8" s="134"/>
      <c r="M8" s="134"/>
      <c r="N8" s="134"/>
      <c r="O8" s="134"/>
      <c r="P8" s="134"/>
      <c r="Q8" s="134"/>
      <c r="R8" s="134"/>
      <c r="S8" s="134"/>
      <c r="T8" s="134"/>
      <c r="U8" s="134"/>
      <c r="V8" s="134"/>
      <c r="W8" s="134"/>
      <c r="X8" s="134"/>
      <c r="Y8" s="134"/>
      <c r="Z8" s="134"/>
      <c r="AA8" s="134"/>
      <c r="AB8" s="134"/>
      <c r="AC8" s="134"/>
      <c r="AD8" s="134"/>
      <c r="AE8" s="134"/>
      <c r="AF8" s="134"/>
      <c r="AG8" s="134"/>
      <c r="AH8" s="134"/>
      <c r="AI8" s="134"/>
      <c r="AJ8" s="134"/>
      <c r="AK8" s="134"/>
      <c r="AL8" s="134"/>
      <c r="AM8" s="134"/>
      <c r="AN8" s="134"/>
      <c r="AO8" s="134"/>
      <c r="AP8" s="134"/>
      <c r="AQ8" s="134"/>
      <c r="AR8" s="134"/>
      <c r="AS8" s="134"/>
      <c r="AT8" s="134"/>
      <c r="AU8" s="134"/>
      <c r="AV8" s="122"/>
    </row>
    <row r="9" spans="1:60" s="2" customFormat="1" ht="29.25" customHeight="1" thickTop="1" thickBot="1" x14ac:dyDescent="0.3">
      <c r="A9" s="120"/>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'090151'!I9</f>
        <v>2022-53</v>
      </c>
      <c r="J9" s="33" t="str">
        <f>'090151'!J9</f>
        <v>2022-54</v>
      </c>
      <c r="K9" s="33" t="str">
        <f>'090151'!K9</f>
        <v>2022-55</v>
      </c>
      <c r="L9" s="33" t="str">
        <f>'090151'!L9</f>
        <v>2023-01</v>
      </c>
      <c r="M9" s="33" t="str">
        <f>'090151'!M9</f>
        <v>2023-02</v>
      </c>
      <c r="N9" s="33" t="str">
        <f>'090151'!N9</f>
        <v>2023-03</v>
      </c>
      <c r="O9" s="33" t="str">
        <f>'090151'!O9</f>
        <v>2023-04</v>
      </c>
      <c r="P9" s="33" t="str">
        <f>'090151'!P9</f>
        <v>2023-05</v>
      </c>
      <c r="Q9" s="33" t="str">
        <f>'090151'!Q9</f>
        <v>2023-06</v>
      </c>
      <c r="R9" s="33" t="str">
        <f>'090151'!R9</f>
        <v>2023-07</v>
      </c>
      <c r="S9" s="33" t="str">
        <f>'090151'!S9</f>
        <v>2023-08</v>
      </c>
      <c r="T9" s="33" t="str">
        <f>'090151'!T9</f>
        <v>2023-09</v>
      </c>
      <c r="U9" s="33" t="str">
        <f>'090151'!U9</f>
        <v>2023-10</v>
      </c>
      <c r="V9" s="33" t="str">
        <f>'090151'!V9</f>
        <v>2023-11</v>
      </c>
      <c r="W9" s="33" t="str">
        <f>'090151'!W9</f>
        <v>2023-12</v>
      </c>
      <c r="X9" s="33" t="str">
        <f>'090151'!X9</f>
        <v>2023-13</v>
      </c>
      <c r="Y9" s="33" t="str">
        <f>'090151'!Y9</f>
        <v>2023-14</v>
      </c>
      <c r="Z9" s="33" t="str">
        <f>'090151'!Z9</f>
        <v>2023-15</v>
      </c>
      <c r="AA9" s="33" t="str">
        <f>'090151'!AA9</f>
        <v>2023-16</v>
      </c>
      <c r="AB9" s="33" t="str">
        <f>'090151'!AB9</f>
        <v>2023-17</v>
      </c>
      <c r="AC9" s="33" t="str">
        <f>'090151'!AC9</f>
        <v>2023-18</v>
      </c>
      <c r="AD9" s="33" t="str">
        <f>'090151'!AD9</f>
        <v>2023-19</v>
      </c>
      <c r="AE9" s="33" t="str">
        <f>'090151'!AE9</f>
        <v>2023-20</v>
      </c>
      <c r="AF9" s="33" t="str">
        <f>'090151'!AF9</f>
        <v>2023-21</v>
      </c>
      <c r="AG9" s="33" t="str">
        <f>'090151'!AG9</f>
        <v>2023-22</v>
      </c>
      <c r="AH9" s="33" t="str">
        <f>'090151'!AH9</f>
        <v>2023-23</v>
      </c>
      <c r="AI9" s="33" t="str">
        <f>'090151'!AI9</f>
        <v>2023-24</v>
      </c>
      <c r="AJ9" s="33" t="str">
        <f>'090151'!AJ9</f>
        <v>2023-25</v>
      </c>
      <c r="AK9" s="33" t="str">
        <f>'090151'!AK9</f>
        <v>2023-26</v>
      </c>
      <c r="AL9" s="33" t="str">
        <f>'090151'!AL9</f>
        <v>2023-27</v>
      </c>
      <c r="AM9" s="33" t="str">
        <f>'090151'!AM9</f>
        <v>2023-28</v>
      </c>
      <c r="AN9" s="33" t="str">
        <f>'090151'!AN9</f>
        <v>2023-29</v>
      </c>
      <c r="AO9" s="33" t="str">
        <f>'090151'!AO9</f>
        <v>2023-30</v>
      </c>
      <c r="AP9" s="33" t="str">
        <f>'090151'!AP9</f>
        <v>2023-31</v>
      </c>
      <c r="AQ9" s="33" t="str">
        <f>'090151'!AQ9</f>
        <v>2023-32</v>
      </c>
      <c r="AR9" s="33" t="str">
        <f>'090151'!AR9</f>
        <v>2023-33</v>
      </c>
      <c r="AS9" s="33" t="str">
        <f>'090151'!AS9</f>
        <v>2023-34</v>
      </c>
      <c r="AT9" s="33" t="str">
        <f>'090151'!AT9</f>
        <v>2023-35</v>
      </c>
      <c r="AU9" s="33" t="str">
        <f>'090151'!AU9</f>
        <v>2023-36</v>
      </c>
      <c r="AV9" s="122"/>
    </row>
    <row r="10" spans="1:60" s="2" customFormat="1" ht="50.1" customHeight="1" thickTop="1" thickBot="1" x14ac:dyDescent="0.3">
      <c r="A10" s="117">
        <f>'PANEL DE CONTROL DISTRITAL'!A9</f>
        <v>1</v>
      </c>
      <c r="B10" s="118" t="str">
        <f>'PANEL DE CONTROL DISTRITAL'!B9</f>
        <v>ENTREVISTA</v>
      </c>
      <c r="C10" s="113" t="str">
        <f>'PANEL DE CONTROL DISTRITAL'!C9</f>
        <v xml:space="preserve"> Auxiliar de Atención Ciudadana</v>
      </c>
      <c r="D10" s="114" t="str">
        <f>'PANEL DE CONTROL DISTRITAL'!D9</f>
        <v>Efectividad de la entrevista =</v>
      </c>
      <c r="E10" s="113" t="str">
        <f>'PANEL DE CONTROL DISTRITAL'!E9</f>
        <v>(Número de trámites aplicados / (Número de fichas requisitadas - Notificaciones de improcedencia de trámite)) x 100</v>
      </c>
      <c r="F10" s="115" t="str">
        <f>'PANEL DE CONTROL DISTRITAL'!F9</f>
        <v>Semanal (remesa)</v>
      </c>
      <c r="G10" s="116">
        <f>'PANEL DE CONTROL DISTRITAL'!G9</f>
        <v>0.9</v>
      </c>
      <c r="H10" s="27" t="str">
        <f>'PANEL DE CONTROL DISTRITAL'!H9</f>
        <v>Número de trámites aplicados</v>
      </c>
      <c r="I10" s="25">
        <v>165</v>
      </c>
      <c r="J10" s="25">
        <v>805</v>
      </c>
      <c r="K10" s="25">
        <v>0</v>
      </c>
      <c r="L10" s="25">
        <v>0</v>
      </c>
      <c r="M10" s="25">
        <v>737</v>
      </c>
      <c r="N10" s="25">
        <v>919</v>
      </c>
      <c r="O10" s="25">
        <v>939</v>
      </c>
      <c r="P10" s="25">
        <v>797</v>
      </c>
      <c r="Q10" s="25">
        <v>971</v>
      </c>
      <c r="R10" s="25">
        <v>742</v>
      </c>
      <c r="S10" s="25">
        <v>904</v>
      </c>
      <c r="T10" s="25">
        <v>882</v>
      </c>
      <c r="U10" s="25">
        <v>838</v>
      </c>
      <c r="V10" s="25">
        <v>660</v>
      </c>
      <c r="W10" s="25">
        <v>862</v>
      </c>
      <c r="X10" s="25">
        <v>639</v>
      </c>
      <c r="Y10" s="25">
        <v>790</v>
      </c>
      <c r="Z10" s="25">
        <v>567</v>
      </c>
      <c r="AA10" s="25">
        <v>795</v>
      </c>
      <c r="AB10" s="25">
        <v>794</v>
      </c>
      <c r="AC10" s="25">
        <v>776</v>
      </c>
      <c r="AD10" s="25">
        <v>423</v>
      </c>
      <c r="AE10" s="25">
        <v>657</v>
      </c>
      <c r="AF10" s="25">
        <v>774</v>
      </c>
      <c r="AG10" s="25">
        <v>789</v>
      </c>
      <c r="AH10" s="25">
        <v>741</v>
      </c>
      <c r="AI10" s="25">
        <v>806</v>
      </c>
      <c r="AJ10" s="25">
        <v>712</v>
      </c>
      <c r="AK10" s="25">
        <v>702</v>
      </c>
      <c r="AL10" s="25">
        <v>684</v>
      </c>
      <c r="AM10" s="25">
        <v>742</v>
      </c>
      <c r="AN10" s="25">
        <v>642</v>
      </c>
      <c r="AO10" s="25">
        <v>745</v>
      </c>
      <c r="AP10" s="25">
        <v>686</v>
      </c>
      <c r="AQ10" s="25">
        <v>887</v>
      </c>
      <c r="AR10" s="25">
        <v>842</v>
      </c>
      <c r="AS10" s="25">
        <v>644</v>
      </c>
      <c r="AT10" s="25">
        <v>854</v>
      </c>
      <c r="AU10" s="25">
        <v>621</v>
      </c>
      <c r="AV10" s="106">
        <f>IFERROR(SUM(I10:AU10)/SUM(I11:AU11),0)</f>
        <v>0.98038028770830365</v>
      </c>
    </row>
    <row r="11" spans="1:60" s="2" customFormat="1" ht="50.1" customHeight="1" thickTop="1" thickBot="1" x14ac:dyDescent="0.3">
      <c r="A11" s="117"/>
      <c r="B11" s="118"/>
      <c r="C11" s="113"/>
      <c r="D11" s="114"/>
      <c r="E11" s="113"/>
      <c r="F11" s="115"/>
      <c r="G11" s="116"/>
      <c r="H11" s="27" t="str">
        <f>'PANEL DE CONTROL DISTRITAL'!H10</f>
        <v>Número de fichas requisitadas - Notificaciones de improcedencia de trámite</v>
      </c>
      <c r="I11" s="45">
        <v>165</v>
      </c>
      <c r="J11" s="45">
        <v>805</v>
      </c>
      <c r="K11" s="45">
        <v>0</v>
      </c>
      <c r="L11" s="45">
        <v>0</v>
      </c>
      <c r="M11" s="45">
        <v>737</v>
      </c>
      <c r="N11" s="45">
        <v>919</v>
      </c>
      <c r="O11" s="45">
        <v>939</v>
      </c>
      <c r="P11" s="45">
        <v>797</v>
      </c>
      <c r="Q11" s="45">
        <v>971</v>
      </c>
      <c r="R11" s="45">
        <v>742</v>
      </c>
      <c r="S11" s="45">
        <v>904</v>
      </c>
      <c r="T11" s="45">
        <v>882</v>
      </c>
      <c r="U11" s="45">
        <v>838</v>
      </c>
      <c r="V11" s="45">
        <v>660</v>
      </c>
      <c r="W11" s="45">
        <v>862</v>
      </c>
      <c r="X11" s="45">
        <v>649</v>
      </c>
      <c r="Y11" s="45">
        <v>803</v>
      </c>
      <c r="Z11" s="45">
        <v>594</v>
      </c>
      <c r="AA11" s="45">
        <v>819</v>
      </c>
      <c r="AB11" s="45">
        <v>825</v>
      </c>
      <c r="AC11" s="45">
        <v>807</v>
      </c>
      <c r="AD11" s="45">
        <v>434</v>
      </c>
      <c r="AE11" s="45">
        <v>682</v>
      </c>
      <c r="AF11" s="45">
        <v>804</v>
      </c>
      <c r="AG11" s="45">
        <v>825</v>
      </c>
      <c r="AH11" s="45">
        <v>764</v>
      </c>
      <c r="AI11" s="45">
        <v>834</v>
      </c>
      <c r="AJ11" s="45">
        <v>741</v>
      </c>
      <c r="AK11" s="45">
        <v>726</v>
      </c>
      <c r="AL11" s="45">
        <v>707</v>
      </c>
      <c r="AM11" s="45">
        <v>775</v>
      </c>
      <c r="AN11" s="45">
        <v>660</v>
      </c>
      <c r="AO11" s="45">
        <v>765</v>
      </c>
      <c r="AP11" s="45">
        <v>701</v>
      </c>
      <c r="AQ11" s="45">
        <v>909</v>
      </c>
      <c r="AR11" s="45">
        <v>857</v>
      </c>
      <c r="AS11" s="45">
        <v>667</v>
      </c>
      <c r="AT11" s="45">
        <v>873</v>
      </c>
      <c r="AU11" s="45">
        <v>642</v>
      </c>
      <c r="AV11" s="106"/>
    </row>
    <row r="12" spans="1:60" s="47" customFormat="1" ht="8.1" customHeight="1" thickTop="1" thickBot="1" x14ac:dyDescent="0.3">
      <c r="A12" s="117"/>
      <c r="B12" s="117"/>
      <c r="C12" s="117"/>
      <c r="D12" s="117"/>
      <c r="E12" s="117"/>
      <c r="F12" s="117"/>
      <c r="G12" s="117"/>
      <c r="H12" s="117"/>
      <c r="I12" s="117"/>
      <c r="J12" s="117"/>
      <c r="K12" s="117"/>
      <c r="L12" s="117"/>
      <c r="M12" s="117"/>
      <c r="N12" s="117"/>
      <c r="O12" s="117"/>
      <c r="P12" s="117"/>
      <c r="Q12" s="117"/>
      <c r="R12" s="117"/>
      <c r="S12" s="117"/>
      <c r="T12" s="117"/>
      <c r="U12" s="117"/>
      <c r="V12" s="117"/>
      <c r="W12" s="117"/>
      <c r="X12" s="117"/>
      <c r="Y12" s="117"/>
      <c r="Z12" s="117"/>
      <c r="AA12" s="117"/>
      <c r="AB12" s="117"/>
      <c r="AC12" s="117"/>
      <c r="AD12" s="117"/>
      <c r="AE12" s="117"/>
      <c r="AF12" s="117"/>
      <c r="AG12" s="117"/>
      <c r="AH12" s="117"/>
      <c r="AI12" s="117"/>
      <c r="AJ12" s="117"/>
      <c r="AK12" s="117"/>
      <c r="AL12" s="117"/>
      <c r="AM12" s="117"/>
      <c r="AN12" s="117"/>
      <c r="AO12" s="117"/>
      <c r="AP12" s="117"/>
      <c r="AQ12" s="117"/>
      <c r="AR12" s="117"/>
      <c r="AS12" s="117"/>
      <c r="AT12" s="117"/>
      <c r="AU12" s="117"/>
      <c r="AV12" s="117"/>
      <c r="AW12" s="46"/>
      <c r="AX12" s="46"/>
      <c r="AY12" s="46"/>
      <c r="AZ12" s="46"/>
      <c r="BA12" s="46"/>
      <c r="BB12" s="46"/>
      <c r="BC12" s="46"/>
      <c r="BD12" s="46"/>
      <c r="BE12" s="46"/>
      <c r="BF12" s="46"/>
      <c r="BG12" s="46"/>
      <c r="BH12" s="46"/>
    </row>
    <row r="13" spans="1:60" s="3" customFormat="1" ht="50.1" customHeight="1" thickTop="1" thickBot="1" x14ac:dyDescent="0.3">
      <c r="A13" s="117">
        <f>'PANEL DE CONTROL DISTRITAL'!A12</f>
        <v>2</v>
      </c>
      <c r="B13" s="118" t="str">
        <f>'PANEL DE CONTROL DISTRITAL'!B12</f>
        <v>TRÁMITE</v>
      </c>
      <c r="C13" s="113" t="str">
        <f>'PANEL DE CONTROL DISTRITAL'!C12</f>
        <v>Operador de Equipo Tecnológico</v>
      </c>
      <c r="D13" s="114" t="str">
        <f>'PANEL DE CONTROL DISTRITAL'!D12</f>
        <v>Trámites exitosos efectivos=</v>
      </c>
      <c r="E13" s="113" t="str">
        <f>'PANEL DE CONTROL DISTRITAL'!E12</f>
        <v>(Número de trámites exitosos / Número de trámites aplicados) x 100</v>
      </c>
      <c r="F13" s="115" t="str">
        <f>'PANEL DE CONTROL DISTRITAL'!F12</f>
        <v>Semanal (remesa)</v>
      </c>
      <c r="G13" s="116">
        <f>'PANEL DE CONTROL DISTRITAL'!G12</f>
        <v>0.9</v>
      </c>
      <c r="H13" s="27" t="str">
        <f>'PANEL DE CONTROL DISTRITAL'!H12</f>
        <v>Número de trámites exitosos</v>
      </c>
      <c r="I13" s="25">
        <v>164</v>
      </c>
      <c r="J13" s="25">
        <v>802</v>
      </c>
      <c r="K13" s="25">
        <v>0</v>
      </c>
      <c r="L13" s="25">
        <v>0</v>
      </c>
      <c r="M13" s="25">
        <v>732</v>
      </c>
      <c r="N13" s="25">
        <v>916</v>
      </c>
      <c r="O13" s="25">
        <v>938</v>
      </c>
      <c r="P13" s="25">
        <v>794</v>
      </c>
      <c r="Q13" s="25">
        <v>968</v>
      </c>
      <c r="R13" s="25">
        <v>735</v>
      </c>
      <c r="S13" s="25">
        <v>897</v>
      </c>
      <c r="T13" s="25">
        <v>875</v>
      </c>
      <c r="U13" s="25">
        <v>834</v>
      </c>
      <c r="V13" s="25">
        <v>658</v>
      </c>
      <c r="W13" s="25">
        <v>859</v>
      </c>
      <c r="X13" s="25">
        <v>636</v>
      </c>
      <c r="Y13" s="25">
        <v>790</v>
      </c>
      <c r="Z13" s="25">
        <v>564</v>
      </c>
      <c r="AA13" s="25">
        <v>790</v>
      </c>
      <c r="AB13" s="25">
        <v>789</v>
      </c>
      <c r="AC13" s="25">
        <v>771</v>
      </c>
      <c r="AD13" s="25">
        <v>420</v>
      </c>
      <c r="AE13" s="25">
        <v>655</v>
      </c>
      <c r="AF13" s="25">
        <v>770</v>
      </c>
      <c r="AG13" s="25">
        <v>785</v>
      </c>
      <c r="AH13" s="25">
        <v>739</v>
      </c>
      <c r="AI13" s="25">
        <v>803</v>
      </c>
      <c r="AJ13" s="25">
        <v>712</v>
      </c>
      <c r="AK13" s="25">
        <v>701</v>
      </c>
      <c r="AL13" s="25">
        <v>680</v>
      </c>
      <c r="AM13" s="25">
        <v>739</v>
      </c>
      <c r="AN13" s="25">
        <v>640</v>
      </c>
      <c r="AO13" s="25">
        <v>743</v>
      </c>
      <c r="AP13" s="25">
        <v>683</v>
      </c>
      <c r="AQ13" s="25">
        <v>881</v>
      </c>
      <c r="AR13" s="25">
        <v>839</v>
      </c>
      <c r="AS13" s="25">
        <v>641</v>
      </c>
      <c r="AT13" s="25">
        <v>849</v>
      </c>
      <c r="AU13" s="25">
        <v>615</v>
      </c>
      <c r="AV13" s="106">
        <f>IFERROR(SUM(I13:AU13)/SUM(I14:AU14),0)</f>
        <v>0.99542367341008975</v>
      </c>
    </row>
    <row r="14" spans="1:60" s="3" customFormat="1" ht="50.1" customHeight="1" thickTop="1" thickBot="1" x14ac:dyDescent="0.3">
      <c r="A14" s="117"/>
      <c r="B14" s="118"/>
      <c r="C14" s="113"/>
      <c r="D14" s="114"/>
      <c r="E14" s="113"/>
      <c r="F14" s="115"/>
      <c r="G14" s="116"/>
      <c r="H14" s="27" t="str">
        <f>'PANEL DE CONTROL DISTRITAL'!H13</f>
        <v>Número de trámites aplicados</v>
      </c>
      <c r="I14" s="45">
        <v>165</v>
      </c>
      <c r="J14" s="45">
        <v>805</v>
      </c>
      <c r="K14" s="45">
        <v>0</v>
      </c>
      <c r="L14" s="45">
        <v>0</v>
      </c>
      <c r="M14" s="45">
        <v>737</v>
      </c>
      <c r="N14" s="45">
        <v>919</v>
      </c>
      <c r="O14" s="45">
        <v>939</v>
      </c>
      <c r="P14" s="45">
        <v>797</v>
      </c>
      <c r="Q14" s="45">
        <v>971</v>
      </c>
      <c r="R14" s="45">
        <v>742</v>
      </c>
      <c r="S14" s="45">
        <v>904</v>
      </c>
      <c r="T14" s="45">
        <v>882</v>
      </c>
      <c r="U14" s="45">
        <v>838</v>
      </c>
      <c r="V14" s="45">
        <v>660</v>
      </c>
      <c r="W14" s="45">
        <v>862</v>
      </c>
      <c r="X14" s="45">
        <v>639</v>
      </c>
      <c r="Y14" s="45">
        <v>790</v>
      </c>
      <c r="Z14" s="45">
        <v>567</v>
      </c>
      <c r="AA14" s="45">
        <v>795</v>
      </c>
      <c r="AB14" s="45">
        <v>794</v>
      </c>
      <c r="AC14" s="45">
        <v>776</v>
      </c>
      <c r="AD14" s="45">
        <v>423</v>
      </c>
      <c r="AE14" s="45">
        <v>657</v>
      </c>
      <c r="AF14" s="45">
        <v>774</v>
      </c>
      <c r="AG14" s="45">
        <v>789</v>
      </c>
      <c r="AH14" s="45">
        <v>741</v>
      </c>
      <c r="AI14" s="45">
        <v>806</v>
      </c>
      <c r="AJ14" s="45">
        <v>712</v>
      </c>
      <c r="AK14" s="45">
        <v>702</v>
      </c>
      <c r="AL14" s="45">
        <v>684</v>
      </c>
      <c r="AM14" s="45">
        <v>742</v>
      </c>
      <c r="AN14" s="45">
        <v>642</v>
      </c>
      <c r="AO14" s="45">
        <v>745</v>
      </c>
      <c r="AP14" s="45">
        <v>686</v>
      </c>
      <c r="AQ14" s="45">
        <v>887</v>
      </c>
      <c r="AR14" s="45">
        <v>842</v>
      </c>
      <c r="AS14" s="45">
        <v>644</v>
      </c>
      <c r="AT14" s="45">
        <v>854</v>
      </c>
      <c r="AU14" s="45">
        <v>621</v>
      </c>
      <c r="AV14" s="106"/>
    </row>
    <row r="15" spans="1:60" s="47" customFormat="1" ht="8.1" customHeight="1" thickTop="1" thickBot="1" x14ac:dyDescent="0.3">
      <c r="A15" s="117"/>
      <c r="B15" s="117"/>
      <c r="C15" s="117"/>
      <c r="D15" s="117"/>
      <c r="E15" s="117"/>
      <c r="F15" s="117"/>
      <c r="G15" s="117"/>
      <c r="H15" s="117"/>
      <c r="I15" s="117"/>
      <c r="J15" s="117"/>
      <c r="K15" s="117"/>
      <c r="L15" s="117"/>
      <c r="M15" s="117"/>
      <c r="N15" s="117"/>
      <c r="O15" s="117"/>
      <c r="P15" s="117"/>
      <c r="Q15" s="117"/>
      <c r="R15" s="117"/>
      <c r="S15" s="117"/>
      <c r="T15" s="117"/>
      <c r="U15" s="117"/>
      <c r="V15" s="117"/>
      <c r="W15" s="117"/>
      <c r="X15" s="117"/>
      <c r="Y15" s="117"/>
      <c r="Z15" s="117"/>
      <c r="AA15" s="117"/>
      <c r="AB15" s="117"/>
      <c r="AC15" s="117"/>
      <c r="AD15" s="117"/>
      <c r="AE15" s="117"/>
      <c r="AF15" s="117"/>
      <c r="AG15" s="117"/>
      <c r="AH15" s="117"/>
      <c r="AI15" s="117"/>
      <c r="AJ15" s="117"/>
      <c r="AK15" s="117"/>
      <c r="AL15" s="117"/>
      <c r="AM15" s="117"/>
      <c r="AN15" s="117"/>
      <c r="AO15" s="117"/>
      <c r="AP15" s="117"/>
      <c r="AQ15" s="117"/>
      <c r="AR15" s="117"/>
      <c r="AS15" s="117"/>
      <c r="AT15" s="117"/>
      <c r="AU15" s="117"/>
      <c r="AV15" s="117"/>
      <c r="AW15" s="46"/>
      <c r="AX15" s="46"/>
      <c r="AY15" s="46"/>
      <c r="AZ15" s="46"/>
      <c r="BA15" s="46"/>
      <c r="BB15" s="46"/>
      <c r="BC15" s="46"/>
      <c r="BD15" s="46"/>
      <c r="BE15" s="46"/>
      <c r="BF15" s="46"/>
      <c r="BG15" s="46"/>
      <c r="BH15" s="46"/>
    </row>
    <row r="16" spans="1:60" s="3" customFormat="1" ht="50.1" customHeight="1" thickTop="1" thickBot="1" x14ac:dyDescent="0.3">
      <c r="A16" s="117">
        <f>'PANEL DE CONTROL DISTRITAL'!A15</f>
        <v>3</v>
      </c>
      <c r="B16" s="118" t="str">
        <f>'PANEL DE CONTROL DISTRITAL'!B15</f>
        <v>TRANSFERENCIA</v>
      </c>
      <c r="C16" s="113" t="str">
        <f>'PANEL DE CONTROL DISTRITAL'!C15</f>
        <v>Responsable de Módulo</v>
      </c>
      <c r="D16" s="114" t="str">
        <f>'PANEL DE CONTROL DISTRITAL'!D15</f>
        <v xml:space="preserve">Transacciones exitosas = </v>
      </c>
      <c r="E16" s="113" t="str">
        <f>'PANEL DE CONTROL DISTRITAL'!E15</f>
        <v>(Número de Archivos de Transacción aceptados /Total de Archivos de Transacción procesados) x100</v>
      </c>
      <c r="F16" s="115" t="str">
        <f>'PANEL DE CONTROL DISTRITAL'!F15</f>
        <v>Semanal (remesa)</v>
      </c>
      <c r="G16" s="116">
        <f>'PANEL DE CONTROL DISTRITAL'!G15</f>
        <v>0.9</v>
      </c>
      <c r="H16" s="27" t="str">
        <f>'PANEL DE CONTROL DISTRITAL'!H15</f>
        <v>Número de Archivos de Transacción aceptados</v>
      </c>
      <c r="I16" s="25">
        <v>165</v>
      </c>
      <c r="J16" s="25">
        <v>805</v>
      </c>
      <c r="K16" s="25">
        <v>0</v>
      </c>
      <c r="L16" s="25">
        <v>0</v>
      </c>
      <c r="M16" s="25">
        <v>737</v>
      </c>
      <c r="N16" s="25">
        <v>919</v>
      </c>
      <c r="O16" s="25">
        <v>939</v>
      </c>
      <c r="P16" s="25">
        <v>797</v>
      </c>
      <c r="Q16" s="25">
        <v>971</v>
      </c>
      <c r="R16" s="25">
        <v>742</v>
      </c>
      <c r="S16" s="25">
        <v>904</v>
      </c>
      <c r="T16" s="25">
        <v>882</v>
      </c>
      <c r="U16" s="25">
        <v>838</v>
      </c>
      <c r="V16" s="25">
        <v>660</v>
      </c>
      <c r="W16" s="25">
        <v>862</v>
      </c>
      <c r="X16" s="25">
        <v>639</v>
      </c>
      <c r="Y16" s="25">
        <v>790</v>
      </c>
      <c r="Z16" s="25">
        <v>567</v>
      </c>
      <c r="AA16" s="25">
        <v>795</v>
      </c>
      <c r="AB16" s="25">
        <v>794</v>
      </c>
      <c r="AC16" s="25">
        <v>776</v>
      </c>
      <c r="AD16" s="25">
        <v>423</v>
      </c>
      <c r="AE16" s="25">
        <v>657</v>
      </c>
      <c r="AF16" s="25">
        <v>774</v>
      </c>
      <c r="AG16" s="25">
        <v>789</v>
      </c>
      <c r="AH16" s="25">
        <v>741</v>
      </c>
      <c r="AI16" s="25">
        <v>806</v>
      </c>
      <c r="AJ16" s="25">
        <v>712</v>
      </c>
      <c r="AK16" s="25">
        <v>701</v>
      </c>
      <c r="AL16" s="25">
        <v>684</v>
      </c>
      <c r="AM16" s="25">
        <v>742</v>
      </c>
      <c r="AN16" s="25">
        <v>642</v>
      </c>
      <c r="AO16" s="25">
        <v>765</v>
      </c>
      <c r="AP16" s="25">
        <v>686</v>
      </c>
      <c r="AQ16" s="25">
        <v>887</v>
      </c>
      <c r="AR16" s="25">
        <v>842</v>
      </c>
      <c r="AS16" s="25">
        <v>644</v>
      </c>
      <c r="AT16" s="25">
        <v>854</v>
      </c>
      <c r="AU16" s="25">
        <v>621</v>
      </c>
      <c r="AV16" s="106">
        <f>IFERROR(SUM(I16:AU16)/SUM(I17:AU17),0)</f>
        <v>1</v>
      </c>
    </row>
    <row r="17" spans="1:60" s="3" customFormat="1" ht="50.1" customHeight="1" thickTop="1" thickBot="1" x14ac:dyDescent="0.3">
      <c r="A17" s="117"/>
      <c r="B17" s="118"/>
      <c r="C17" s="113"/>
      <c r="D17" s="114"/>
      <c r="E17" s="113"/>
      <c r="F17" s="115"/>
      <c r="G17" s="116"/>
      <c r="H17" s="27" t="str">
        <f>'PANEL DE CONTROL DISTRITAL'!H16</f>
        <v>Total de Archivos de Transacción procesados</v>
      </c>
      <c r="I17" s="45">
        <v>165</v>
      </c>
      <c r="J17" s="45">
        <v>805</v>
      </c>
      <c r="K17" s="45">
        <v>0</v>
      </c>
      <c r="L17" s="45">
        <v>0</v>
      </c>
      <c r="M17" s="45">
        <v>737</v>
      </c>
      <c r="N17" s="45">
        <v>919</v>
      </c>
      <c r="O17" s="45">
        <v>939</v>
      </c>
      <c r="P17" s="45">
        <v>797</v>
      </c>
      <c r="Q17" s="45">
        <v>971</v>
      </c>
      <c r="R17" s="45">
        <v>742</v>
      </c>
      <c r="S17" s="45">
        <v>904</v>
      </c>
      <c r="T17" s="45">
        <v>882</v>
      </c>
      <c r="U17" s="45">
        <v>838</v>
      </c>
      <c r="V17" s="45">
        <v>660</v>
      </c>
      <c r="W17" s="45">
        <v>862</v>
      </c>
      <c r="X17" s="45">
        <v>639</v>
      </c>
      <c r="Y17" s="45">
        <v>790</v>
      </c>
      <c r="Z17" s="45">
        <v>567</v>
      </c>
      <c r="AA17" s="45">
        <v>795</v>
      </c>
      <c r="AB17" s="45">
        <v>794</v>
      </c>
      <c r="AC17" s="45">
        <v>776</v>
      </c>
      <c r="AD17" s="45">
        <v>423</v>
      </c>
      <c r="AE17" s="45">
        <v>657</v>
      </c>
      <c r="AF17" s="45">
        <v>774</v>
      </c>
      <c r="AG17" s="45">
        <v>789</v>
      </c>
      <c r="AH17" s="45">
        <v>741</v>
      </c>
      <c r="AI17" s="45">
        <v>806</v>
      </c>
      <c r="AJ17" s="45">
        <v>712</v>
      </c>
      <c r="AK17" s="45">
        <v>701</v>
      </c>
      <c r="AL17" s="45">
        <v>684</v>
      </c>
      <c r="AM17" s="45">
        <v>742</v>
      </c>
      <c r="AN17" s="45">
        <v>642</v>
      </c>
      <c r="AO17" s="45">
        <v>765</v>
      </c>
      <c r="AP17" s="45">
        <v>686</v>
      </c>
      <c r="AQ17" s="45">
        <v>887</v>
      </c>
      <c r="AR17" s="45">
        <v>842</v>
      </c>
      <c r="AS17" s="45">
        <v>644</v>
      </c>
      <c r="AT17" s="45">
        <v>854</v>
      </c>
      <c r="AU17" s="45">
        <v>621</v>
      </c>
      <c r="AV17" s="106"/>
    </row>
    <row r="18" spans="1:60" s="47" customFormat="1" ht="8.1" customHeight="1" thickTop="1" thickBot="1" x14ac:dyDescent="0.3">
      <c r="A18" s="117"/>
      <c r="B18" s="117"/>
      <c r="C18" s="117"/>
      <c r="D18" s="117"/>
      <c r="E18" s="117"/>
      <c r="F18" s="117"/>
      <c r="G18" s="117"/>
      <c r="H18" s="117"/>
      <c r="I18" s="117"/>
      <c r="J18" s="117"/>
      <c r="K18" s="117"/>
      <c r="L18" s="117"/>
      <c r="M18" s="117"/>
      <c r="N18" s="117"/>
      <c r="O18" s="117"/>
      <c r="P18" s="117"/>
      <c r="Q18" s="117"/>
      <c r="R18" s="117"/>
      <c r="S18" s="117"/>
      <c r="T18" s="117"/>
      <c r="U18" s="117"/>
      <c r="V18" s="117"/>
      <c r="W18" s="117"/>
      <c r="X18" s="117"/>
      <c r="Y18" s="117"/>
      <c r="Z18" s="117"/>
      <c r="AA18" s="117"/>
      <c r="AB18" s="117"/>
      <c r="AC18" s="117"/>
      <c r="AD18" s="117"/>
      <c r="AE18" s="117"/>
      <c r="AF18" s="117"/>
      <c r="AG18" s="117"/>
      <c r="AH18" s="117"/>
      <c r="AI18" s="117"/>
      <c r="AJ18" s="117"/>
      <c r="AK18" s="117"/>
      <c r="AL18" s="117"/>
      <c r="AM18" s="117"/>
      <c r="AN18" s="117"/>
      <c r="AO18" s="117"/>
      <c r="AP18" s="117"/>
      <c r="AQ18" s="117"/>
      <c r="AR18" s="117"/>
      <c r="AS18" s="117"/>
      <c r="AT18" s="117"/>
      <c r="AU18" s="117"/>
      <c r="AV18" s="117"/>
      <c r="AW18" s="46"/>
      <c r="AX18" s="46"/>
      <c r="AY18" s="46"/>
      <c r="AZ18" s="46"/>
      <c r="BA18" s="46"/>
      <c r="BB18" s="46"/>
      <c r="BC18" s="46"/>
      <c r="BD18" s="46"/>
      <c r="BE18" s="46"/>
      <c r="BF18" s="46"/>
      <c r="BG18" s="46"/>
      <c r="BH18" s="46"/>
    </row>
    <row r="19" spans="1:60" s="3" customFormat="1" ht="50.1" customHeight="1" thickTop="1" thickBot="1" x14ac:dyDescent="0.3">
      <c r="A19" s="117">
        <f>'PANEL DE CONTROL DISTRITAL'!A18</f>
        <v>4</v>
      </c>
      <c r="B19" s="118" t="str">
        <f>'PANEL DE CONTROL DISTRITAL'!B18</f>
        <v>CONCILIACIÓN</v>
      </c>
      <c r="C19" s="113" t="str">
        <f>'PANEL DE CONTROL DISTRITAL'!C18</f>
        <v>Responsable de Módulo</v>
      </c>
      <c r="D19" s="114" t="str">
        <f>'PANEL DE CONTROL DISTRITAL'!D18</f>
        <v xml:space="preserve">Credenciales disponibles para entrega = </v>
      </c>
      <c r="E19" s="113" t="str">
        <f>'PANEL DE CONTROL DISTRITAL'!E18</f>
        <v>((Credenciales recibidas - Credenciales inconsistentes) / Credenciales recibidas) x 100</v>
      </c>
      <c r="F19" s="115" t="str">
        <f>'PANEL DE CONTROL DISTRITAL'!F18</f>
        <v>Semanal (remesa)</v>
      </c>
      <c r="G19" s="116">
        <f>'PANEL DE CONTROL DISTRITAL'!G18</f>
        <v>0.9</v>
      </c>
      <c r="H19" s="27" t="str">
        <f>'PANEL DE CONTROL DISTRITAL'!H18</f>
        <v xml:space="preserve">Credenciales Recibidas - Credenciales inconsistentes </v>
      </c>
      <c r="I19" s="25">
        <v>430</v>
      </c>
      <c r="J19" s="25">
        <v>789</v>
      </c>
      <c r="K19" s="25">
        <v>0</v>
      </c>
      <c r="L19" s="25">
        <v>0</v>
      </c>
      <c r="M19" s="25">
        <v>297</v>
      </c>
      <c r="N19" s="25">
        <v>810</v>
      </c>
      <c r="O19" s="25">
        <v>1201</v>
      </c>
      <c r="P19" s="25">
        <v>1076</v>
      </c>
      <c r="Q19" s="25">
        <v>562</v>
      </c>
      <c r="R19" s="25">
        <v>1101</v>
      </c>
      <c r="S19" s="25">
        <v>852</v>
      </c>
      <c r="T19" s="25">
        <v>888</v>
      </c>
      <c r="U19" s="25">
        <v>825</v>
      </c>
      <c r="V19" s="25">
        <v>170</v>
      </c>
      <c r="W19" s="25">
        <v>476</v>
      </c>
      <c r="X19" s="25">
        <v>1462</v>
      </c>
      <c r="Y19" s="25">
        <v>833</v>
      </c>
      <c r="Z19" s="25">
        <v>293</v>
      </c>
      <c r="AA19" s="25">
        <v>718</v>
      </c>
      <c r="AB19" s="25">
        <v>1062</v>
      </c>
      <c r="AC19" s="25">
        <v>790</v>
      </c>
      <c r="AD19" s="25">
        <v>444</v>
      </c>
      <c r="AE19" s="25">
        <v>633</v>
      </c>
      <c r="AF19" s="25">
        <v>707</v>
      </c>
      <c r="AG19" s="25">
        <v>747</v>
      </c>
      <c r="AH19" s="25">
        <v>759</v>
      </c>
      <c r="AI19" s="25">
        <v>826</v>
      </c>
      <c r="AJ19" s="25">
        <v>929</v>
      </c>
      <c r="AK19" s="25">
        <v>705</v>
      </c>
      <c r="AL19" s="25">
        <v>135</v>
      </c>
      <c r="AM19" s="25">
        <v>0</v>
      </c>
      <c r="AN19" s="25">
        <v>0</v>
      </c>
      <c r="AO19" s="25">
        <v>825</v>
      </c>
      <c r="AP19" s="25">
        <v>2230</v>
      </c>
      <c r="AQ19" s="25">
        <v>1100</v>
      </c>
      <c r="AR19" s="25">
        <v>830</v>
      </c>
      <c r="AS19" s="25">
        <v>757</v>
      </c>
      <c r="AT19" s="25">
        <v>741</v>
      </c>
      <c r="AU19" s="25">
        <v>674</v>
      </c>
      <c r="AV19" s="106">
        <f>IFERROR(SUM(I19:AU19)/SUM(I20:AU20),0)</f>
        <v>1</v>
      </c>
    </row>
    <row r="20" spans="1:60" s="3" customFormat="1" ht="50.1" customHeight="1" thickTop="1" thickBot="1" x14ac:dyDescent="0.3">
      <c r="A20" s="117"/>
      <c r="B20" s="118"/>
      <c r="C20" s="113"/>
      <c r="D20" s="114"/>
      <c r="E20" s="113"/>
      <c r="F20" s="115"/>
      <c r="G20" s="116"/>
      <c r="H20" s="27" t="str">
        <f>'PANEL DE CONTROL DISTRITAL'!H19</f>
        <v>Credenciales recibidas</v>
      </c>
      <c r="I20" s="45">
        <v>430</v>
      </c>
      <c r="J20" s="45">
        <v>789</v>
      </c>
      <c r="K20" s="45">
        <v>0</v>
      </c>
      <c r="L20" s="45">
        <v>0</v>
      </c>
      <c r="M20" s="45">
        <v>297</v>
      </c>
      <c r="N20" s="45">
        <v>810</v>
      </c>
      <c r="O20" s="45">
        <v>1201</v>
      </c>
      <c r="P20" s="45">
        <v>1076</v>
      </c>
      <c r="Q20" s="45">
        <v>562</v>
      </c>
      <c r="R20" s="45">
        <v>1101</v>
      </c>
      <c r="S20" s="45">
        <v>852</v>
      </c>
      <c r="T20" s="45">
        <v>888</v>
      </c>
      <c r="U20" s="45">
        <v>825</v>
      </c>
      <c r="V20" s="45">
        <v>170</v>
      </c>
      <c r="W20" s="45">
        <v>476</v>
      </c>
      <c r="X20" s="45">
        <v>1462</v>
      </c>
      <c r="Y20" s="45">
        <v>833</v>
      </c>
      <c r="Z20" s="45">
        <v>293</v>
      </c>
      <c r="AA20" s="45">
        <v>718</v>
      </c>
      <c r="AB20" s="45">
        <v>1062</v>
      </c>
      <c r="AC20" s="45">
        <v>790</v>
      </c>
      <c r="AD20" s="45">
        <v>444</v>
      </c>
      <c r="AE20" s="45">
        <v>633</v>
      </c>
      <c r="AF20" s="45">
        <v>707</v>
      </c>
      <c r="AG20" s="45">
        <v>747</v>
      </c>
      <c r="AH20" s="45">
        <v>759</v>
      </c>
      <c r="AI20" s="45">
        <v>826</v>
      </c>
      <c r="AJ20" s="45">
        <v>929</v>
      </c>
      <c r="AK20" s="45">
        <v>705</v>
      </c>
      <c r="AL20" s="45">
        <v>135</v>
      </c>
      <c r="AM20" s="45">
        <v>0</v>
      </c>
      <c r="AN20" s="45">
        <v>0</v>
      </c>
      <c r="AO20" s="45">
        <v>825</v>
      </c>
      <c r="AP20" s="45">
        <v>2230</v>
      </c>
      <c r="AQ20" s="45">
        <v>1100</v>
      </c>
      <c r="AR20" s="45">
        <v>830</v>
      </c>
      <c r="AS20" s="45">
        <v>757</v>
      </c>
      <c r="AT20" s="45">
        <v>741</v>
      </c>
      <c r="AU20" s="45">
        <v>674</v>
      </c>
      <c r="AV20" s="106"/>
    </row>
    <row r="21" spans="1:60" s="47" customFormat="1" ht="7.5" customHeight="1" thickTop="1" thickBot="1" x14ac:dyDescent="0.3">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5"/>
      <c r="AT21" s="55"/>
      <c r="AU21" s="55"/>
      <c r="AV21" s="56"/>
      <c r="AW21" s="46"/>
      <c r="AX21" s="46"/>
      <c r="AY21" s="46"/>
      <c r="AZ21" s="46"/>
      <c r="BA21" s="46"/>
      <c r="BB21" s="46"/>
      <c r="BC21" s="46"/>
      <c r="BD21" s="46"/>
      <c r="BE21" s="46"/>
      <c r="BF21" s="46"/>
      <c r="BG21" s="46"/>
      <c r="BH21" s="46"/>
    </row>
    <row r="22" spans="1:60" s="3" customFormat="1" ht="50.1" customHeight="1" thickTop="1" thickBot="1" x14ac:dyDescent="0.3">
      <c r="A22" s="117">
        <f>'PANEL DE CONTROL DISTRITAL'!A21</f>
        <v>5</v>
      </c>
      <c r="B22" s="118" t="str">
        <f>'PANEL DE CONTROL DISTRITAL'!B21</f>
        <v>CONCILIACIÓN</v>
      </c>
      <c r="C22" s="113" t="str">
        <f>'PANEL DE CONTROL DISTRITAL'!C21</f>
        <v>Responsable de Módulo</v>
      </c>
      <c r="D22" s="114" t="str">
        <f>'PANEL DE CONTROL DISTRITAL'!D21</f>
        <v xml:space="preserve">Credenciales disponibles para entrega = </v>
      </c>
      <c r="E22" s="113" t="str">
        <f>'PANEL DE CONTROL DISTRITAL'!E21</f>
        <v>(Credenciales en resguardo / Credenciales totales en SIIRFE disponibles para entrega) x 100</v>
      </c>
      <c r="F22" s="115" t="str">
        <f>'PANEL DE CONTROL DISTRITAL'!F21</f>
        <v>Semanal (remesa)</v>
      </c>
      <c r="G22" s="116">
        <f>'PANEL DE CONTROL DISTRITAL'!G21</f>
        <v>1</v>
      </c>
      <c r="H22" s="27" t="str">
        <f>'PANEL DE CONTROL DISTRITAL'!H21</f>
        <v>Credenciales en resguardo</v>
      </c>
      <c r="I22" s="25">
        <v>2515</v>
      </c>
      <c r="J22" s="25">
        <v>2141</v>
      </c>
      <c r="K22" s="25">
        <v>2141</v>
      </c>
      <c r="L22" s="25">
        <v>2141</v>
      </c>
      <c r="M22" s="25">
        <v>1792</v>
      </c>
      <c r="N22" s="25">
        <v>1927</v>
      </c>
      <c r="O22" s="25">
        <v>2132</v>
      </c>
      <c r="P22" s="25">
        <v>2261</v>
      </c>
      <c r="Q22" s="25">
        <v>1938</v>
      </c>
      <c r="R22" s="25">
        <v>2328</v>
      </c>
      <c r="S22" s="25">
        <v>2162</v>
      </c>
      <c r="T22" s="25">
        <v>2155</v>
      </c>
      <c r="U22" s="25">
        <v>1999</v>
      </c>
      <c r="V22" s="25">
        <v>1527</v>
      </c>
      <c r="W22" s="25">
        <v>1419</v>
      </c>
      <c r="X22" s="25">
        <v>2070</v>
      </c>
      <c r="Y22" s="25">
        <v>2035</v>
      </c>
      <c r="Z22" s="25">
        <v>1681</v>
      </c>
      <c r="AA22" s="25">
        <v>1661</v>
      </c>
      <c r="AB22" s="25">
        <v>2333</v>
      </c>
      <c r="AC22" s="25">
        <v>2371</v>
      </c>
      <c r="AD22" s="25">
        <v>2143</v>
      </c>
      <c r="AE22" s="25">
        <v>1797</v>
      </c>
      <c r="AF22" s="25">
        <v>1730</v>
      </c>
      <c r="AG22" s="25">
        <v>1792</v>
      </c>
      <c r="AH22" s="25">
        <v>1773</v>
      </c>
      <c r="AI22" s="25">
        <v>1901</v>
      </c>
      <c r="AJ22" s="25">
        <v>1993</v>
      </c>
      <c r="AK22" s="25">
        <v>1909</v>
      </c>
      <c r="AL22" s="25">
        <v>1326</v>
      </c>
      <c r="AM22" s="25">
        <v>935</v>
      </c>
      <c r="AN22" s="25">
        <v>810</v>
      </c>
      <c r="AO22" s="25">
        <v>1063</v>
      </c>
      <c r="AP22" s="25">
        <v>2430</v>
      </c>
      <c r="AQ22" s="25">
        <v>2457</v>
      </c>
      <c r="AR22" s="25">
        <v>2222</v>
      </c>
      <c r="AS22" s="25">
        <v>2064</v>
      </c>
      <c r="AT22" s="25">
        <v>1995</v>
      </c>
      <c r="AU22" s="25">
        <v>2099</v>
      </c>
      <c r="AV22" s="106">
        <f>IFERROR(SUM(I22:AU22)/SUM(I23:AU23),0)</f>
        <v>1</v>
      </c>
    </row>
    <row r="23" spans="1:60" s="3" customFormat="1" ht="50.1" customHeight="1" thickTop="1" thickBot="1" x14ac:dyDescent="0.3">
      <c r="A23" s="117"/>
      <c r="B23" s="118"/>
      <c r="C23" s="113"/>
      <c r="D23" s="114"/>
      <c r="E23" s="113"/>
      <c r="F23" s="115"/>
      <c r="G23" s="116"/>
      <c r="H23" s="27" t="str">
        <f>'PANEL DE CONTROL DISTRITAL'!H22</f>
        <v>Credenciales totales en SIIRFE disponibles para entrega</v>
      </c>
      <c r="I23" s="45">
        <v>2515</v>
      </c>
      <c r="J23" s="45">
        <v>2141</v>
      </c>
      <c r="K23" s="45">
        <v>2141</v>
      </c>
      <c r="L23" s="45">
        <v>2141</v>
      </c>
      <c r="M23" s="45">
        <v>1792</v>
      </c>
      <c r="N23" s="45">
        <v>1927</v>
      </c>
      <c r="O23" s="45">
        <v>2132</v>
      </c>
      <c r="P23" s="45">
        <v>2261</v>
      </c>
      <c r="Q23" s="45">
        <v>1938</v>
      </c>
      <c r="R23" s="45">
        <v>2328</v>
      </c>
      <c r="S23" s="45">
        <v>2162</v>
      </c>
      <c r="T23" s="45">
        <v>2155</v>
      </c>
      <c r="U23" s="45">
        <v>1999</v>
      </c>
      <c r="V23" s="45">
        <v>1527</v>
      </c>
      <c r="W23" s="45">
        <v>1419</v>
      </c>
      <c r="X23" s="45">
        <v>2070</v>
      </c>
      <c r="Y23" s="45">
        <v>2035</v>
      </c>
      <c r="Z23" s="45">
        <v>1681</v>
      </c>
      <c r="AA23" s="45">
        <v>1661</v>
      </c>
      <c r="AB23" s="45">
        <v>2333</v>
      </c>
      <c r="AC23" s="45">
        <v>2371</v>
      </c>
      <c r="AD23" s="45">
        <v>2143</v>
      </c>
      <c r="AE23" s="45">
        <v>1797</v>
      </c>
      <c r="AF23" s="45">
        <v>1730</v>
      </c>
      <c r="AG23" s="45">
        <v>1792</v>
      </c>
      <c r="AH23" s="45">
        <v>1773</v>
      </c>
      <c r="AI23" s="45">
        <v>1901</v>
      </c>
      <c r="AJ23" s="45">
        <v>1993</v>
      </c>
      <c r="AK23" s="45">
        <v>1909</v>
      </c>
      <c r="AL23" s="45">
        <v>1326</v>
      </c>
      <c r="AM23" s="45">
        <v>935</v>
      </c>
      <c r="AN23" s="45">
        <v>810</v>
      </c>
      <c r="AO23" s="45">
        <v>1063</v>
      </c>
      <c r="AP23" s="45">
        <v>2430</v>
      </c>
      <c r="AQ23" s="45">
        <v>2457</v>
      </c>
      <c r="AR23" s="45">
        <v>2222</v>
      </c>
      <c r="AS23" s="45">
        <v>2064</v>
      </c>
      <c r="AT23" s="45">
        <v>1995</v>
      </c>
      <c r="AU23" s="45">
        <v>2099</v>
      </c>
      <c r="AV23" s="106"/>
    </row>
    <row r="24" spans="1:60" s="4" customFormat="1" ht="7.5" customHeight="1" thickTop="1" thickBot="1" x14ac:dyDescent="0.3">
      <c r="A24" s="144"/>
      <c r="B24" s="145"/>
      <c r="C24" s="145"/>
      <c r="D24" s="145"/>
      <c r="E24" s="145"/>
      <c r="F24" s="145"/>
      <c r="G24" s="145"/>
      <c r="H24" s="145"/>
      <c r="I24" s="145"/>
      <c r="J24" s="145"/>
      <c r="K24" s="145"/>
      <c r="L24" s="145"/>
      <c r="M24" s="145"/>
      <c r="N24" s="145"/>
      <c r="O24" s="145"/>
      <c r="P24" s="145"/>
      <c r="Q24" s="145"/>
      <c r="R24" s="145"/>
      <c r="S24" s="145"/>
      <c r="T24" s="145"/>
      <c r="U24" s="145"/>
      <c r="V24" s="145"/>
      <c r="W24" s="145"/>
      <c r="X24" s="145"/>
      <c r="Y24" s="145"/>
      <c r="Z24" s="145"/>
      <c r="AA24" s="145"/>
      <c r="AB24" s="145"/>
      <c r="AC24" s="145"/>
      <c r="AD24" s="145"/>
      <c r="AE24" s="145"/>
      <c r="AF24" s="145"/>
      <c r="AG24" s="145"/>
      <c r="AH24" s="145"/>
      <c r="AI24" s="145"/>
      <c r="AJ24" s="145"/>
      <c r="AK24" s="145"/>
      <c r="AL24" s="145"/>
      <c r="AM24" s="145"/>
      <c r="AN24" s="145"/>
      <c r="AO24" s="145"/>
      <c r="AP24" s="145"/>
      <c r="AQ24" s="145"/>
      <c r="AR24" s="145"/>
      <c r="AS24" s="145"/>
      <c r="AT24" s="145"/>
      <c r="AU24" s="145"/>
      <c r="AV24" s="146"/>
    </row>
    <row r="25" spans="1:60" ht="50.1" customHeight="1" thickTop="1" thickBot="1" x14ac:dyDescent="0.3">
      <c r="A25" s="117">
        <f>'PANEL DE CONTROL DISTRITAL'!A24</f>
        <v>6</v>
      </c>
      <c r="B25" s="118" t="str">
        <f>'PANEL DE CONTROL DISTRITAL'!B24</f>
        <v>ENTREGA</v>
      </c>
      <c r="C25" s="113" t="str">
        <f>'PANEL DE CONTROL DISTRITAL'!C24</f>
        <v>Operador de Equipo Tecnológico</v>
      </c>
      <c r="D25" s="114" t="str">
        <f>'PANEL DE CONTROL DISTRITAL'!D24</f>
        <v xml:space="preserve">Efectividad de entrega de CPV en MAC = </v>
      </c>
      <c r="E25" s="113" t="str">
        <f>'PANEL DE CONTROL DISTRITAL'!E24</f>
        <v>(Total de credenciales entregadas / Total de credenciales solicitadas) x 100</v>
      </c>
      <c r="F25" s="115" t="str">
        <f>'PANEL DE CONTROL DISTRITAL'!F24</f>
        <v>Semanal (remesa)</v>
      </c>
      <c r="G25" s="116">
        <f>'PANEL DE CONTROL DISTRITAL'!G24</f>
        <v>0.9</v>
      </c>
      <c r="H25" s="27" t="str">
        <f>'PANEL DE CONTROL DISTRITAL'!H24</f>
        <v xml:space="preserve">Total de credenciales entregadas </v>
      </c>
      <c r="I25" s="25">
        <v>255</v>
      </c>
      <c r="J25" s="25">
        <v>1163</v>
      </c>
      <c r="K25" s="25">
        <v>0</v>
      </c>
      <c r="L25" s="25">
        <v>0</v>
      </c>
      <c r="M25" s="25">
        <v>646</v>
      </c>
      <c r="N25" s="25">
        <v>675</v>
      </c>
      <c r="O25" s="25">
        <v>996</v>
      </c>
      <c r="P25" s="25">
        <v>947</v>
      </c>
      <c r="Q25" s="25">
        <v>885</v>
      </c>
      <c r="R25" s="25">
        <v>711</v>
      </c>
      <c r="S25" s="25">
        <v>995</v>
      </c>
      <c r="T25" s="25">
        <v>895</v>
      </c>
      <c r="U25" s="25">
        <v>931</v>
      </c>
      <c r="V25" s="25">
        <v>642</v>
      </c>
      <c r="W25" s="25">
        <v>576</v>
      </c>
      <c r="X25" s="25">
        <v>811</v>
      </c>
      <c r="Y25" s="25">
        <v>868</v>
      </c>
      <c r="Z25" s="25">
        <v>634</v>
      </c>
      <c r="AA25" s="25">
        <v>738</v>
      </c>
      <c r="AB25" s="25">
        <v>390</v>
      </c>
      <c r="AC25" s="25">
        <v>735</v>
      </c>
      <c r="AD25" s="25">
        <v>672</v>
      </c>
      <c r="AE25" s="25">
        <v>974</v>
      </c>
      <c r="AF25" s="25">
        <v>774</v>
      </c>
      <c r="AG25" s="25">
        <v>685</v>
      </c>
      <c r="AH25" s="25">
        <v>765</v>
      </c>
      <c r="AI25" s="25">
        <v>721</v>
      </c>
      <c r="AJ25" s="25">
        <v>837</v>
      </c>
      <c r="AK25" s="25">
        <v>789</v>
      </c>
      <c r="AL25" s="25">
        <v>718</v>
      </c>
      <c r="AM25" s="25">
        <v>391</v>
      </c>
      <c r="AN25" s="25">
        <v>125</v>
      </c>
      <c r="AO25" s="25">
        <v>572</v>
      </c>
      <c r="AP25" s="25">
        <v>851</v>
      </c>
      <c r="AQ25" s="25">
        <v>1073</v>
      </c>
      <c r="AR25" s="25">
        <v>1065</v>
      </c>
      <c r="AS25" s="25">
        <v>915</v>
      </c>
      <c r="AT25" s="25">
        <v>810</v>
      </c>
      <c r="AU25" s="25">
        <v>570</v>
      </c>
      <c r="AV25" s="106">
        <f>IFERROR(SUM(I25:AU25)/SUM(I26:AU26),0)</f>
        <v>1</v>
      </c>
    </row>
    <row r="26" spans="1:60" ht="50.1" customHeight="1" thickTop="1" thickBot="1" x14ac:dyDescent="0.3">
      <c r="A26" s="117"/>
      <c r="B26" s="118"/>
      <c r="C26" s="113"/>
      <c r="D26" s="114"/>
      <c r="E26" s="113"/>
      <c r="F26" s="115"/>
      <c r="G26" s="116"/>
      <c r="H26" s="27" t="str">
        <f>'PANEL DE CONTROL DISTRITAL'!H25</f>
        <v xml:space="preserve"> Total de credenciales solicitadas</v>
      </c>
      <c r="I26" s="45">
        <v>255</v>
      </c>
      <c r="J26" s="45">
        <v>1163</v>
      </c>
      <c r="K26" s="45">
        <v>0</v>
      </c>
      <c r="L26" s="45">
        <v>0</v>
      </c>
      <c r="M26" s="45">
        <v>646</v>
      </c>
      <c r="N26" s="45">
        <v>675</v>
      </c>
      <c r="O26" s="45">
        <v>996</v>
      </c>
      <c r="P26" s="45">
        <v>947</v>
      </c>
      <c r="Q26" s="45">
        <v>885</v>
      </c>
      <c r="R26" s="45">
        <v>711</v>
      </c>
      <c r="S26" s="45">
        <v>995</v>
      </c>
      <c r="T26" s="45">
        <v>895</v>
      </c>
      <c r="U26" s="45">
        <v>931</v>
      </c>
      <c r="V26" s="45">
        <v>642</v>
      </c>
      <c r="W26" s="45">
        <v>576</v>
      </c>
      <c r="X26" s="45">
        <v>811</v>
      </c>
      <c r="Y26" s="45">
        <v>868</v>
      </c>
      <c r="Z26" s="45">
        <v>634</v>
      </c>
      <c r="AA26" s="45">
        <v>738</v>
      </c>
      <c r="AB26" s="45">
        <v>390</v>
      </c>
      <c r="AC26" s="45">
        <v>735</v>
      </c>
      <c r="AD26" s="45">
        <v>672</v>
      </c>
      <c r="AE26" s="45">
        <v>974</v>
      </c>
      <c r="AF26" s="45">
        <v>774</v>
      </c>
      <c r="AG26" s="45">
        <v>685</v>
      </c>
      <c r="AH26" s="45">
        <v>765</v>
      </c>
      <c r="AI26" s="45">
        <v>721</v>
      </c>
      <c r="AJ26" s="45">
        <v>837</v>
      </c>
      <c r="AK26" s="45">
        <v>789</v>
      </c>
      <c r="AL26" s="45">
        <v>718</v>
      </c>
      <c r="AM26" s="45">
        <v>391</v>
      </c>
      <c r="AN26" s="45">
        <v>125</v>
      </c>
      <c r="AO26" s="45">
        <v>572</v>
      </c>
      <c r="AP26" s="45">
        <v>851</v>
      </c>
      <c r="AQ26" s="45">
        <v>1073</v>
      </c>
      <c r="AR26" s="45">
        <v>1065</v>
      </c>
      <c r="AS26" s="45">
        <v>915</v>
      </c>
      <c r="AT26" s="45">
        <v>810</v>
      </c>
      <c r="AU26" s="45">
        <v>570</v>
      </c>
      <c r="AV26" s="106"/>
    </row>
    <row r="27" spans="1:60" ht="15.75" customHeight="1" thickTop="1" x14ac:dyDescent="0.25">
      <c r="B27" s="1" t="s">
        <v>33</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c r="AV27" s="14"/>
    </row>
    <row r="28" spans="1:60" ht="15.75" customHeight="1" x14ac:dyDescent="0.25">
      <c r="H28" s="59"/>
    </row>
    <row r="29" spans="1:60" ht="15.75" customHeight="1" x14ac:dyDescent="0.25">
      <c r="H29" s="59"/>
      <c r="I29" s="107" t="s">
        <v>32</v>
      </c>
      <c r="J29" s="107"/>
      <c r="K29" s="107"/>
      <c r="L29" s="107"/>
    </row>
    <row r="30" spans="1:60" ht="15.75" customHeight="1" x14ac:dyDescent="0.25">
      <c r="H30" s="59"/>
      <c r="I30" s="28"/>
      <c r="J30" s="29" t="s">
        <v>30</v>
      </c>
      <c r="K30" s="29"/>
      <c r="L30" s="29"/>
    </row>
    <row r="31" spans="1:60" ht="39" customHeight="1" x14ac:dyDescent="0.25">
      <c r="H31" s="59"/>
      <c r="I31" s="30"/>
      <c r="J31" s="29" t="s">
        <v>31</v>
      </c>
      <c r="K31" s="29"/>
      <c r="L31" s="29"/>
    </row>
    <row r="32" spans="1:60" ht="30" customHeight="1" x14ac:dyDescent="0.25">
      <c r="H32" s="59"/>
      <c r="I32" s="31"/>
      <c r="J32" s="29" t="s">
        <v>23</v>
      </c>
      <c r="K32" s="29"/>
      <c r="L32" s="29"/>
    </row>
    <row r="33" spans="2:13" ht="30" customHeight="1" thickBot="1" x14ac:dyDescent="0.3">
      <c r="H33" s="59"/>
      <c r="I33" s="29"/>
      <c r="J33" s="29"/>
      <c r="K33" s="29"/>
      <c r="L33" s="29"/>
    </row>
    <row r="34" spans="2:13" ht="30" customHeight="1" thickTop="1" thickBot="1" x14ac:dyDescent="0.3">
      <c r="B34" s="108" t="s">
        <v>27</v>
      </c>
      <c r="C34" s="108"/>
      <c r="D34" s="108"/>
      <c r="E34" s="108"/>
      <c r="F34" s="108"/>
      <c r="G34" s="108"/>
      <c r="H34" s="108"/>
      <c r="I34" s="108"/>
      <c r="J34" s="108"/>
      <c r="K34" s="108"/>
      <c r="L34" s="108"/>
      <c r="M34" s="109"/>
    </row>
    <row r="35" spans="2:13" ht="30" customHeight="1" thickTop="1" thickBot="1" x14ac:dyDescent="0.3">
      <c r="B35" s="110" t="s">
        <v>28</v>
      </c>
      <c r="C35" s="110"/>
      <c r="D35" s="110"/>
      <c r="E35" s="110"/>
      <c r="F35" s="110"/>
      <c r="G35" s="111"/>
      <c r="H35" s="112" t="s">
        <v>29</v>
      </c>
      <c r="I35" s="110"/>
      <c r="J35" s="110"/>
      <c r="K35" s="110"/>
      <c r="L35" s="110"/>
      <c r="M35" s="111"/>
    </row>
    <row r="36" spans="2:13" ht="60" customHeight="1" thickTop="1" x14ac:dyDescent="0.25">
      <c r="B36" s="138" t="s">
        <v>126</v>
      </c>
      <c r="C36" s="139"/>
      <c r="D36" s="139"/>
      <c r="E36" s="139"/>
      <c r="F36" s="139"/>
      <c r="G36" s="140"/>
      <c r="H36" s="100"/>
      <c r="I36" s="101"/>
      <c r="J36" s="101"/>
      <c r="K36" s="101"/>
      <c r="L36" s="101"/>
      <c r="M36" s="102"/>
    </row>
    <row r="37" spans="2:13" ht="81.75" customHeight="1" thickBot="1" x14ac:dyDescent="0.3">
      <c r="B37" s="141"/>
      <c r="C37" s="142"/>
      <c r="D37" s="142"/>
      <c r="E37" s="142"/>
      <c r="F37" s="142"/>
      <c r="G37" s="143"/>
      <c r="H37" s="103"/>
      <c r="I37" s="104"/>
      <c r="J37" s="104"/>
      <c r="K37" s="104"/>
      <c r="L37" s="104"/>
      <c r="M37" s="105"/>
    </row>
    <row r="38" spans="2:13" ht="81.75" customHeight="1" thickTop="1" x14ac:dyDescent="0.25"/>
    <row r="39" spans="2:13" ht="81.75" customHeight="1" x14ac:dyDescent="0.25"/>
    <row r="40" spans="2:13" ht="81.75" customHeight="1" x14ac:dyDescent="0.25"/>
    <row r="41" spans="2:13" ht="35.1" customHeight="1" x14ac:dyDescent="0.25"/>
    <row r="42" spans="2:13" ht="8.1" customHeight="1" x14ac:dyDescent="0.25"/>
    <row r="43" spans="2:13" ht="35.1" customHeight="1" x14ac:dyDescent="0.25"/>
    <row r="44" spans="2:13" ht="43.5" customHeight="1" x14ac:dyDescent="0.25"/>
    <row r="45" spans="2:13" ht="8.1" customHeight="1" x14ac:dyDescent="0.25"/>
    <row r="46" spans="2:13" ht="35.1" customHeight="1" x14ac:dyDescent="0.25"/>
    <row r="47" spans="2:13" ht="35.1" customHeight="1" x14ac:dyDescent="0.25"/>
    <row r="48" spans="2:13" ht="39" customHeight="1" x14ac:dyDescent="0.25"/>
  </sheetData>
  <mergeCells count="71">
    <mergeCell ref="F22:F23"/>
    <mergeCell ref="G22:G23"/>
    <mergeCell ref="AV22:AV23"/>
    <mergeCell ref="I29:L29"/>
    <mergeCell ref="B34:M34"/>
    <mergeCell ref="A22:A23"/>
    <mergeCell ref="B22:B23"/>
    <mergeCell ref="C22:C23"/>
    <mergeCell ref="D22:D23"/>
    <mergeCell ref="E22:E23"/>
    <mergeCell ref="F16:F17"/>
    <mergeCell ref="G16:G17"/>
    <mergeCell ref="AV16:AV17"/>
    <mergeCell ref="A18:AV18"/>
    <mergeCell ref="A19:A20"/>
    <mergeCell ref="B19:B20"/>
    <mergeCell ref="C19:C20"/>
    <mergeCell ref="D19:D20"/>
    <mergeCell ref="E19:E20"/>
    <mergeCell ref="F19:F20"/>
    <mergeCell ref="G19:G20"/>
    <mergeCell ref="AV19:AV20"/>
    <mergeCell ref="A16:A17"/>
    <mergeCell ref="B16:B17"/>
    <mergeCell ref="C16:C17"/>
    <mergeCell ref="D16:D17"/>
    <mergeCell ref="E16:E17"/>
    <mergeCell ref="A10:A11"/>
    <mergeCell ref="B10:B11"/>
    <mergeCell ref="C10:C11"/>
    <mergeCell ref="D10:D11"/>
    <mergeCell ref="A15:AV15"/>
    <mergeCell ref="A12:AV12"/>
    <mergeCell ref="A13:A14"/>
    <mergeCell ref="B13:B14"/>
    <mergeCell ref="C13:C14"/>
    <mergeCell ref="D13:D14"/>
    <mergeCell ref="E13:E14"/>
    <mergeCell ref="F13:F14"/>
    <mergeCell ref="G13:G14"/>
    <mergeCell ref="AV13:AV14"/>
    <mergeCell ref="E10:E11"/>
    <mergeCell ref="F10:F11"/>
    <mergeCell ref="G10:G11"/>
    <mergeCell ref="AV10:AV11"/>
    <mergeCell ref="AS2:AV2"/>
    <mergeCell ref="A1:AV1"/>
    <mergeCell ref="F2:G2"/>
    <mergeCell ref="A4:AV4"/>
    <mergeCell ref="A5:AV5"/>
    <mergeCell ref="A6:A9"/>
    <mergeCell ref="B6:H6"/>
    <mergeCell ref="I6:AU6"/>
    <mergeCell ref="AV6:AV9"/>
    <mergeCell ref="B7:D7"/>
    <mergeCell ref="E7:H7"/>
    <mergeCell ref="I7:AU7"/>
    <mergeCell ref="B8:AU8"/>
    <mergeCell ref="B35:G35"/>
    <mergeCell ref="H35:M35"/>
    <mergeCell ref="B36:G37"/>
    <mergeCell ref="H36:M37"/>
    <mergeCell ref="A24:AV24"/>
    <mergeCell ref="A25:A26"/>
    <mergeCell ref="B25:B26"/>
    <mergeCell ref="C25:C26"/>
    <mergeCell ref="D25:D26"/>
    <mergeCell ref="E25:E26"/>
    <mergeCell ref="F25:F26"/>
    <mergeCell ref="G25:G26"/>
    <mergeCell ref="AV25:AV26"/>
  </mergeCells>
  <conditionalFormatting sqref="I21:AU21">
    <cfRule type="colorScale" priority="45">
      <colorScale>
        <cfvo type="min"/>
        <cfvo type="percentile" val="50"/>
        <cfvo type="max"/>
        <color rgb="FFE98BD7"/>
        <color rgb="FFD5007F"/>
        <color rgb="FF950054"/>
      </colorScale>
    </cfRule>
  </conditionalFormatting>
  <conditionalFormatting sqref="AV10">
    <cfRule type="cellIs" dxfId="271" priority="24" operator="greaterThan">
      <formula>95%</formula>
    </cfRule>
    <cfRule type="cellIs" dxfId="270" priority="25" operator="greaterThanOrEqual">
      <formula>90%</formula>
    </cfRule>
    <cfRule type="cellIs" dxfId="269" priority="26" operator="lessThan">
      <formula>89.99%</formula>
    </cfRule>
  </conditionalFormatting>
  <conditionalFormatting sqref="AV13">
    <cfRule type="cellIs" dxfId="268" priority="15" operator="greaterThan">
      <formula>95%</formula>
    </cfRule>
    <cfRule type="cellIs" dxfId="267" priority="16" operator="greaterThanOrEqual">
      <formula>90%</formula>
    </cfRule>
    <cfRule type="cellIs" dxfId="266" priority="17" operator="lessThan">
      <formula>89.99%</formula>
    </cfRule>
  </conditionalFormatting>
  <conditionalFormatting sqref="AV16">
    <cfRule type="cellIs" dxfId="265" priority="12" operator="greaterThan">
      <formula>95%</formula>
    </cfRule>
    <cfRule type="cellIs" dxfId="264" priority="13" operator="greaterThanOrEqual">
      <formula>90%</formula>
    </cfRule>
    <cfRule type="cellIs" dxfId="263" priority="14" operator="lessThan">
      <formula>89.99%</formula>
    </cfRule>
  </conditionalFormatting>
  <conditionalFormatting sqref="AV19">
    <cfRule type="cellIs" dxfId="262" priority="9" operator="greaterThan">
      <formula>95%</formula>
    </cfRule>
    <cfRule type="cellIs" dxfId="261" priority="10" operator="greaterThanOrEqual">
      <formula>90%</formula>
    </cfRule>
    <cfRule type="cellIs" dxfId="260" priority="11" operator="lessThan">
      <formula>89.99%</formula>
    </cfRule>
  </conditionalFormatting>
  <conditionalFormatting sqref="AV25">
    <cfRule type="cellIs" dxfId="259" priority="3" operator="greaterThan">
      <formula>95%</formula>
    </cfRule>
    <cfRule type="cellIs" dxfId="258" priority="4" operator="greaterThanOrEqual">
      <formula>90%</formula>
    </cfRule>
    <cfRule type="cellIs" dxfId="257" priority="5" operator="lessThan">
      <formula>89.99%</formula>
    </cfRule>
  </conditionalFormatting>
  <conditionalFormatting sqref="AV22">
    <cfRule type="cellIs" dxfId="256" priority="1" operator="greaterThanOrEqual">
      <formula>100%</formula>
    </cfRule>
    <cfRule type="cellIs" dxfId="255" priority="2" operator="lessThan">
      <formula>99.99%</formula>
    </cfRule>
  </conditionalFormatting>
  <dataValidations count="1">
    <dataValidation showDropDown="1" showInputMessage="1" showErrorMessage="1" sqref="C21 G19:G23 G10:G11 G16:G17 G13:G14 G25:G26" xr:uid="{D142D6A6-9892-4B44-B08D-C0EED7E50213}"/>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C610FF-7CB2-4B5C-BBE2-995258E5A471}">
  <sheetPr>
    <tabColor rgb="FFB8006E"/>
  </sheetPr>
  <dimension ref="A1:BH48"/>
  <sheetViews>
    <sheetView showGridLines="0" topLeftCell="AB1" zoomScale="75" zoomScaleNormal="75" workbookViewId="0">
      <selection activeCell="I25" sqref="I25:AU26"/>
    </sheetView>
  </sheetViews>
  <sheetFormatPr baseColWidth="10" defaultColWidth="11.44140625" defaultRowHeight="30" customHeight="1" x14ac:dyDescent="0.25"/>
  <cols>
    <col min="1" max="1" width="10.5546875" style="1" bestFit="1" customWidth="1"/>
    <col min="2" max="2" width="19.109375" style="1" bestFit="1" customWidth="1"/>
    <col min="3" max="3" width="19.109375" style="1" customWidth="1"/>
    <col min="4" max="4" width="14.33203125" style="1" customWidth="1"/>
    <col min="5" max="5" width="21" style="1" customWidth="1"/>
    <col min="6" max="6" width="12.88671875" style="1" customWidth="1"/>
    <col min="7" max="7" width="10.33203125" style="1" bestFit="1" customWidth="1"/>
    <col min="8" max="8" width="14.5546875" style="1" customWidth="1"/>
    <col min="9" max="47" width="10.6640625" style="1" customWidth="1"/>
    <col min="48" max="48" width="22.6640625" style="1" customWidth="1"/>
    <col min="49" max="16384" width="11.44140625" style="1"/>
  </cols>
  <sheetData>
    <row r="1" spans="1:60" ht="40.5" customHeight="1" x14ac:dyDescent="0.25">
      <c r="A1" s="96" t="str">
        <f>'PANEL DE CONTROL DISTRITAL'!A1:Q1</f>
        <v>INSTITUTO NACIONAL ELECTORAL
SISTEMA DE GESTIÓN DE LA CALIDAD
CIUDAD DE MÉXICO</v>
      </c>
      <c r="B1" s="96"/>
      <c r="C1" s="96"/>
      <c r="D1" s="96"/>
      <c r="E1" s="96"/>
      <c r="F1" s="96"/>
      <c r="G1" s="96"/>
      <c r="H1" s="96"/>
      <c r="I1" s="96"/>
      <c r="J1" s="96"/>
      <c r="K1" s="96"/>
      <c r="L1" s="96"/>
      <c r="M1" s="96"/>
      <c r="N1" s="96"/>
      <c r="O1" s="96"/>
      <c r="P1" s="96"/>
      <c r="Q1" s="96"/>
      <c r="R1" s="96"/>
      <c r="S1" s="96"/>
      <c r="T1" s="96"/>
      <c r="U1" s="96"/>
      <c r="V1" s="96"/>
      <c r="W1" s="96"/>
      <c r="X1" s="96"/>
      <c r="Y1" s="96"/>
      <c r="Z1" s="96"/>
      <c r="AA1" s="96"/>
      <c r="AB1" s="96"/>
      <c r="AC1" s="96"/>
      <c r="AD1" s="96"/>
      <c r="AE1" s="96"/>
      <c r="AF1" s="96"/>
      <c r="AG1" s="96"/>
      <c r="AH1" s="96"/>
      <c r="AI1" s="96"/>
      <c r="AJ1" s="96"/>
      <c r="AK1" s="96"/>
      <c r="AL1" s="96"/>
      <c r="AM1" s="96"/>
      <c r="AN1" s="96"/>
      <c r="AO1" s="96"/>
      <c r="AP1" s="96"/>
      <c r="AQ1" s="96"/>
      <c r="AR1" s="96"/>
      <c r="AS1" s="96"/>
      <c r="AT1" s="96"/>
      <c r="AU1" s="96"/>
      <c r="AV1" s="96"/>
    </row>
    <row r="2" spans="1:60" ht="33.75" customHeight="1" x14ac:dyDescent="0.25">
      <c r="A2" s="12"/>
      <c r="B2" s="12"/>
      <c r="C2" s="12"/>
      <c r="D2" s="9" t="s">
        <v>24</v>
      </c>
      <c r="E2" s="9">
        <v>13</v>
      </c>
      <c r="F2" s="98" t="s">
        <v>25</v>
      </c>
      <c r="G2" s="98"/>
      <c r="H2" s="22">
        <v>91351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119" t="str">
        <f>'PANEL DE CONTROL DISTRITAL'!M2</f>
        <v>Fecha de corte 31/08/2023</v>
      </c>
      <c r="AT2" s="119"/>
      <c r="AU2" s="119"/>
      <c r="AV2" s="119"/>
      <c r="AW2" s="17"/>
    </row>
    <row r="3" spans="1:60"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row>
    <row r="4" spans="1:60" ht="30" customHeight="1" thickTop="1" thickBot="1" x14ac:dyDescent="0.3">
      <c r="A4" s="123" t="s">
        <v>26</v>
      </c>
      <c r="B4" s="124"/>
      <c r="C4" s="124"/>
      <c r="D4" s="124"/>
      <c r="E4" s="124"/>
      <c r="F4" s="124"/>
      <c r="G4" s="124"/>
      <c r="H4" s="124"/>
      <c r="I4" s="124"/>
      <c r="J4" s="124"/>
      <c r="K4" s="124"/>
      <c r="L4" s="124"/>
      <c r="M4" s="124"/>
      <c r="N4" s="124"/>
      <c r="O4" s="124"/>
      <c r="P4" s="124"/>
      <c r="Q4" s="124"/>
      <c r="R4" s="124"/>
      <c r="S4" s="124"/>
      <c r="T4" s="124"/>
      <c r="U4" s="124"/>
      <c r="V4" s="124"/>
      <c r="W4" s="124"/>
      <c r="X4" s="124"/>
      <c r="Y4" s="124"/>
      <c r="Z4" s="124"/>
      <c r="AA4" s="124"/>
      <c r="AB4" s="124"/>
      <c r="AC4" s="124"/>
      <c r="AD4" s="124"/>
      <c r="AE4" s="124"/>
      <c r="AF4" s="124"/>
      <c r="AG4" s="124"/>
      <c r="AH4" s="124"/>
      <c r="AI4" s="124"/>
      <c r="AJ4" s="124"/>
      <c r="AK4" s="124"/>
      <c r="AL4" s="124"/>
      <c r="AM4" s="124"/>
      <c r="AN4" s="124"/>
      <c r="AO4" s="124"/>
      <c r="AP4" s="124"/>
      <c r="AQ4" s="124"/>
      <c r="AR4" s="124"/>
      <c r="AS4" s="124"/>
      <c r="AT4" s="124"/>
      <c r="AU4" s="124"/>
      <c r="AV4" s="125"/>
      <c r="AX4" s="20"/>
    </row>
    <row r="5" spans="1:60" ht="5.25" customHeight="1" thickTop="1" thickBot="1" x14ac:dyDescent="0.3">
      <c r="A5" s="126"/>
      <c r="B5" s="127"/>
      <c r="C5" s="127"/>
      <c r="D5" s="127"/>
      <c r="E5" s="127"/>
      <c r="F5" s="127"/>
      <c r="G5" s="127"/>
      <c r="H5" s="127"/>
      <c r="I5" s="127"/>
      <c r="J5" s="127"/>
      <c r="K5" s="127"/>
      <c r="L5" s="127"/>
      <c r="M5" s="127"/>
      <c r="N5" s="127"/>
      <c r="O5" s="127"/>
      <c r="P5" s="127"/>
      <c r="Q5" s="127"/>
      <c r="R5" s="127"/>
      <c r="S5" s="127"/>
      <c r="T5" s="127"/>
      <c r="U5" s="127"/>
      <c r="V5" s="127"/>
      <c r="W5" s="127"/>
      <c r="X5" s="127"/>
      <c r="Y5" s="127"/>
      <c r="Z5" s="127"/>
      <c r="AA5" s="127"/>
      <c r="AB5" s="127"/>
      <c r="AC5" s="127"/>
      <c r="AD5" s="127"/>
      <c r="AE5" s="127"/>
      <c r="AF5" s="127"/>
      <c r="AG5" s="127"/>
      <c r="AH5" s="127"/>
      <c r="AI5" s="127"/>
      <c r="AJ5" s="127"/>
      <c r="AK5" s="127"/>
      <c r="AL5" s="127"/>
      <c r="AM5" s="127"/>
      <c r="AN5" s="127"/>
      <c r="AO5" s="127"/>
      <c r="AP5" s="127"/>
      <c r="AQ5" s="127"/>
      <c r="AR5" s="127"/>
      <c r="AS5" s="127"/>
      <c r="AT5" s="127"/>
      <c r="AU5" s="127"/>
      <c r="AV5" s="128"/>
    </row>
    <row r="6" spans="1:60" ht="18" customHeight="1" thickTop="1" thickBot="1" x14ac:dyDescent="0.3">
      <c r="A6" s="120" t="str">
        <f>'PANEL DE CONTROL DISTRITAL'!A6</f>
        <v>Número</v>
      </c>
      <c r="B6" s="121" t="str">
        <f>'PANEL DE CONTROL DISTRITAL'!B6</f>
        <v xml:space="preserve">PROCESOS SUSTANTIVOS E INDICADORES </v>
      </c>
      <c r="C6" s="121"/>
      <c r="D6" s="121"/>
      <c r="E6" s="121"/>
      <c r="F6" s="121"/>
      <c r="G6" s="121"/>
      <c r="H6" s="121"/>
      <c r="I6" s="129" t="s">
        <v>21</v>
      </c>
      <c r="J6" s="130"/>
      <c r="K6" s="130"/>
      <c r="L6" s="130"/>
      <c r="M6" s="130"/>
      <c r="N6" s="130"/>
      <c r="O6" s="130"/>
      <c r="P6" s="130"/>
      <c r="Q6" s="130"/>
      <c r="R6" s="130"/>
      <c r="S6" s="130"/>
      <c r="T6" s="130"/>
      <c r="U6" s="130"/>
      <c r="V6" s="130"/>
      <c r="W6" s="130"/>
      <c r="X6" s="130"/>
      <c r="Y6" s="130"/>
      <c r="Z6" s="130"/>
      <c r="AA6" s="130"/>
      <c r="AB6" s="130"/>
      <c r="AC6" s="130"/>
      <c r="AD6" s="130"/>
      <c r="AE6" s="130"/>
      <c r="AF6" s="130"/>
      <c r="AG6" s="130"/>
      <c r="AH6" s="130"/>
      <c r="AI6" s="130"/>
      <c r="AJ6" s="130"/>
      <c r="AK6" s="130"/>
      <c r="AL6" s="130"/>
      <c r="AM6" s="130"/>
      <c r="AN6" s="130"/>
      <c r="AO6" s="130"/>
      <c r="AP6" s="130"/>
      <c r="AQ6" s="130"/>
      <c r="AR6" s="130"/>
      <c r="AS6" s="130"/>
      <c r="AT6" s="130"/>
      <c r="AU6" s="130"/>
      <c r="AV6" s="122" t="s">
        <v>7</v>
      </c>
    </row>
    <row r="7" spans="1:60" ht="17.25" customHeight="1" thickTop="1" thickBot="1" x14ac:dyDescent="0.3">
      <c r="A7" s="120"/>
      <c r="B7" s="121" t="str">
        <f>'PANEL DE CONTROL DISTRITAL'!B7</f>
        <v>DESCRIPCIÓN</v>
      </c>
      <c r="C7" s="121"/>
      <c r="D7" s="121"/>
      <c r="E7" s="121" t="str">
        <f>'PANEL DE CONTROL DISTRITAL'!E7</f>
        <v>MEDICIÓN</v>
      </c>
      <c r="F7" s="121"/>
      <c r="G7" s="121"/>
      <c r="H7" s="121"/>
      <c r="I7" s="131" t="str">
        <f>'PANEL DE CONTROL DISTRITAL'!A5</f>
        <v>CAMPAÑA ANUAL PERMANENTE 2022-2023</v>
      </c>
      <c r="J7" s="132"/>
      <c r="K7" s="132"/>
      <c r="L7" s="132"/>
      <c r="M7" s="132"/>
      <c r="N7" s="132"/>
      <c r="O7" s="132"/>
      <c r="P7" s="132"/>
      <c r="Q7" s="132"/>
      <c r="R7" s="132"/>
      <c r="S7" s="132"/>
      <c r="T7" s="132"/>
      <c r="U7" s="132"/>
      <c r="V7" s="132"/>
      <c r="W7" s="132"/>
      <c r="X7" s="132"/>
      <c r="Y7" s="132"/>
      <c r="Z7" s="132"/>
      <c r="AA7" s="132"/>
      <c r="AB7" s="132"/>
      <c r="AC7" s="132"/>
      <c r="AD7" s="132"/>
      <c r="AE7" s="132"/>
      <c r="AF7" s="132"/>
      <c r="AG7" s="132"/>
      <c r="AH7" s="132"/>
      <c r="AI7" s="132"/>
      <c r="AJ7" s="132"/>
      <c r="AK7" s="132"/>
      <c r="AL7" s="132"/>
      <c r="AM7" s="132"/>
      <c r="AN7" s="132"/>
      <c r="AO7" s="132"/>
      <c r="AP7" s="132"/>
      <c r="AQ7" s="132"/>
      <c r="AR7" s="132"/>
      <c r="AS7" s="132"/>
      <c r="AT7" s="132"/>
      <c r="AU7" s="132"/>
      <c r="AV7" s="122"/>
    </row>
    <row r="8" spans="1:60" ht="5.25" customHeight="1" thickTop="1" thickBot="1" x14ac:dyDescent="0.3">
      <c r="A8" s="120"/>
      <c r="B8" s="133"/>
      <c r="C8" s="134"/>
      <c r="D8" s="134"/>
      <c r="E8" s="134"/>
      <c r="F8" s="134"/>
      <c r="G8" s="134"/>
      <c r="H8" s="134"/>
      <c r="I8" s="134"/>
      <c r="J8" s="134"/>
      <c r="K8" s="134"/>
      <c r="L8" s="134"/>
      <c r="M8" s="134"/>
      <c r="N8" s="134"/>
      <c r="O8" s="134"/>
      <c r="P8" s="134"/>
      <c r="Q8" s="134"/>
      <c r="R8" s="134"/>
      <c r="S8" s="134"/>
      <c r="T8" s="134"/>
      <c r="U8" s="134"/>
      <c r="V8" s="134"/>
      <c r="W8" s="134"/>
      <c r="X8" s="134"/>
      <c r="Y8" s="134"/>
      <c r="Z8" s="134"/>
      <c r="AA8" s="134"/>
      <c r="AB8" s="134"/>
      <c r="AC8" s="134"/>
      <c r="AD8" s="134"/>
      <c r="AE8" s="134"/>
      <c r="AF8" s="134"/>
      <c r="AG8" s="134"/>
      <c r="AH8" s="134"/>
      <c r="AI8" s="134"/>
      <c r="AJ8" s="134"/>
      <c r="AK8" s="134"/>
      <c r="AL8" s="134"/>
      <c r="AM8" s="134"/>
      <c r="AN8" s="134"/>
      <c r="AO8" s="134"/>
      <c r="AP8" s="134"/>
      <c r="AQ8" s="134"/>
      <c r="AR8" s="134"/>
      <c r="AS8" s="134"/>
      <c r="AT8" s="134"/>
      <c r="AU8" s="134"/>
      <c r="AV8" s="122"/>
    </row>
    <row r="9" spans="1:60" s="2" customFormat="1" ht="29.25" customHeight="1" thickTop="1" thickBot="1" x14ac:dyDescent="0.3">
      <c r="A9" s="120"/>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'090151'!I9</f>
        <v>2022-53</v>
      </c>
      <c r="J9" s="33" t="str">
        <f>'090151'!J9</f>
        <v>2022-54</v>
      </c>
      <c r="K9" s="33" t="str">
        <f>'090151'!K9</f>
        <v>2022-55</v>
      </c>
      <c r="L9" s="33" t="str">
        <f>'090151'!L9</f>
        <v>2023-01</v>
      </c>
      <c r="M9" s="33" t="str">
        <f>'090151'!M9</f>
        <v>2023-02</v>
      </c>
      <c r="N9" s="33" t="str">
        <f>'090151'!N9</f>
        <v>2023-03</v>
      </c>
      <c r="O9" s="33" t="str">
        <f>'090151'!O9</f>
        <v>2023-04</v>
      </c>
      <c r="P9" s="33" t="str">
        <f>'090151'!P9</f>
        <v>2023-05</v>
      </c>
      <c r="Q9" s="33" t="str">
        <f>'090151'!Q9</f>
        <v>2023-06</v>
      </c>
      <c r="R9" s="33" t="str">
        <f>'090151'!R9</f>
        <v>2023-07</v>
      </c>
      <c r="S9" s="33" t="str">
        <f>'090151'!S9</f>
        <v>2023-08</v>
      </c>
      <c r="T9" s="33" t="str">
        <f>'090151'!T9</f>
        <v>2023-09</v>
      </c>
      <c r="U9" s="33" t="str">
        <f>'090151'!U9</f>
        <v>2023-10</v>
      </c>
      <c r="V9" s="33" t="str">
        <f>'090151'!V9</f>
        <v>2023-11</v>
      </c>
      <c r="W9" s="33" t="str">
        <f>'090151'!W9</f>
        <v>2023-12</v>
      </c>
      <c r="X9" s="33" t="str">
        <f>'090151'!X9</f>
        <v>2023-13</v>
      </c>
      <c r="Y9" s="33" t="str">
        <f>'090151'!Y9</f>
        <v>2023-14</v>
      </c>
      <c r="Z9" s="33" t="str">
        <f>'090151'!Z9</f>
        <v>2023-15</v>
      </c>
      <c r="AA9" s="33" t="str">
        <f>'090151'!AA9</f>
        <v>2023-16</v>
      </c>
      <c r="AB9" s="33" t="str">
        <f>'090151'!AB9</f>
        <v>2023-17</v>
      </c>
      <c r="AC9" s="33" t="str">
        <f>'090151'!AC9</f>
        <v>2023-18</v>
      </c>
      <c r="AD9" s="33" t="str">
        <f>'090151'!AD9</f>
        <v>2023-19</v>
      </c>
      <c r="AE9" s="33" t="str">
        <f>'090151'!AE9</f>
        <v>2023-20</v>
      </c>
      <c r="AF9" s="33" t="str">
        <f>'090151'!AF9</f>
        <v>2023-21</v>
      </c>
      <c r="AG9" s="33" t="str">
        <f>'090151'!AG9</f>
        <v>2023-22</v>
      </c>
      <c r="AH9" s="33" t="str">
        <f>'090151'!AH9</f>
        <v>2023-23</v>
      </c>
      <c r="AI9" s="33" t="str">
        <f>'090151'!AI9</f>
        <v>2023-24</v>
      </c>
      <c r="AJ9" s="33" t="str">
        <f>'090151'!AJ9</f>
        <v>2023-25</v>
      </c>
      <c r="AK9" s="33" t="str">
        <f>'090151'!AK9</f>
        <v>2023-26</v>
      </c>
      <c r="AL9" s="33" t="str">
        <f>'090151'!AL9</f>
        <v>2023-27</v>
      </c>
      <c r="AM9" s="33" t="str">
        <f>'090151'!AM9</f>
        <v>2023-28</v>
      </c>
      <c r="AN9" s="33" t="str">
        <f>'090151'!AN9</f>
        <v>2023-29</v>
      </c>
      <c r="AO9" s="33" t="str">
        <f>'090151'!AO9</f>
        <v>2023-30</v>
      </c>
      <c r="AP9" s="33" t="str">
        <f>'090151'!AP9</f>
        <v>2023-31</v>
      </c>
      <c r="AQ9" s="33" t="str">
        <f>'090151'!AQ9</f>
        <v>2023-32</v>
      </c>
      <c r="AR9" s="33" t="str">
        <f>'090151'!AR9</f>
        <v>2023-33</v>
      </c>
      <c r="AS9" s="33" t="str">
        <f>'090151'!AS9</f>
        <v>2023-34</v>
      </c>
      <c r="AT9" s="33" t="str">
        <f>'090151'!AT9</f>
        <v>2023-35</v>
      </c>
      <c r="AU9" s="33" t="str">
        <f>'090151'!AU9</f>
        <v>2023-36</v>
      </c>
      <c r="AV9" s="122"/>
    </row>
    <row r="10" spans="1:60" s="2" customFormat="1" ht="50.1" customHeight="1" thickTop="1" thickBot="1" x14ac:dyDescent="0.3">
      <c r="A10" s="117">
        <f>'PANEL DE CONTROL DISTRITAL'!A9</f>
        <v>1</v>
      </c>
      <c r="B10" s="118" t="str">
        <f>'PANEL DE CONTROL DISTRITAL'!B9</f>
        <v>ENTREVISTA</v>
      </c>
      <c r="C10" s="113" t="str">
        <f>'PANEL DE CONTROL DISTRITAL'!C9</f>
        <v xml:space="preserve"> Auxiliar de Atención Ciudadana</v>
      </c>
      <c r="D10" s="114" t="str">
        <f>'PANEL DE CONTROL DISTRITAL'!D9</f>
        <v>Efectividad de la entrevista =</v>
      </c>
      <c r="E10" s="113" t="str">
        <f>'PANEL DE CONTROL DISTRITAL'!E9</f>
        <v>(Número de trámites aplicados / (Número de fichas requisitadas - Notificaciones de improcedencia de trámite)) x 100</v>
      </c>
      <c r="F10" s="115" t="str">
        <f>'PANEL DE CONTROL DISTRITAL'!F9</f>
        <v>Semanal (remesa)</v>
      </c>
      <c r="G10" s="116">
        <f>'PANEL DE CONTROL DISTRITAL'!G9</f>
        <v>0.9</v>
      </c>
      <c r="H10" s="27" t="str">
        <f>'PANEL DE CONTROL DISTRITAL'!H9</f>
        <v>Número de trámites aplicados</v>
      </c>
      <c r="I10" s="25">
        <v>191</v>
      </c>
      <c r="J10" s="25">
        <v>853</v>
      </c>
      <c r="K10" s="25">
        <v>0</v>
      </c>
      <c r="L10" s="25">
        <v>0</v>
      </c>
      <c r="M10" s="25">
        <v>770</v>
      </c>
      <c r="N10" s="25">
        <v>1059</v>
      </c>
      <c r="O10" s="25">
        <v>1018</v>
      </c>
      <c r="P10" s="25">
        <v>1028</v>
      </c>
      <c r="Q10" s="25">
        <v>931</v>
      </c>
      <c r="R10" s="25">
        <v>849</v>
      </c>
      <c r="S10" s="25">
        <v>988</v>
      </c>
      <c r="T10" s="25">
        <v>960</v>
      </c>
      <c r="U10" s="25">
        <v>1014</v>
      </c>
      <c r="V10" s="25">
        <v>1021</v>
      </c>
      <c r="W10" s="25">
        <v>931</v>
      </c>
      <c r="X10" s="25">
        <v>768</v>
      </c>
      <c r="Y10" s="25">
        <v>1015</v>
      </c>
      <c r="Z10" s="25">
        <v>656</v>
      </c>
      <c r="AA10" s="25">
        <v>944</v>
      </c>
      <c r="AB10" s="25">
        <v>893</v>
      </c>
      <c r="AC10" s="25">
        <v>923</v>
      </c>
      <c r="AD10" s="25">
        <v>548</v>
      </c>
      <c r="AE10" s="25">
        <v>841</v>
      </c>
      <c r="AF10" s="25">
        <v>946</v>
      </c>
      <c r="AG10" s="25">
        <v>981</v>
      </c>
      <c r="AH10" s="25">
        <v>971</v>
      </c>
      <c r="AI10" s="25">
        <v>938</v>
      </c>
      <c r="AJ10" s="25">
        <v>885</v>
      </c>
      <c r="AK10" s="25">
        <v>911</v>
      </c>
      <c r="AL10" s="25">
        <v>916</v>
      </c>
      <c r="AM10" s="25">
        <v>874</v>
      </c>
      <c r="AN10" s="25">
        <v>857</v>
      </c>
      <c r="AO10" s="25">
        <v>911</v>
      </c>
      <c r="AP10" s="25">
        <v>906</v>
      </c>
      <c r="AQ10" s="25">
        <v>904</v>
      </c>
      <c r="AR10" s="25">
        <v>984</v>
      </c>
      <c r="AS10" s="25">
        <v>917</v>
      </c>
      <c r="AT10" s="25">
        <v>870</v>
      </c>
      <c r="AU10" s="25">
        <v>706</v>
      </c>
      <c r="AV10" s="106">
        <f>IFERROR(SUM(I10:AU10)/SUM(I11:AU11),0)</f>
        <v>0.982796992481203</v>
      </c>
    </row>
    <row r="11" spans="1:60" s="2" customFormat="1" ht="50.1" customHeight="1" thickTop="1" thickBot="1" x14ac:dyDescent="0.3">
      <c r="A11" s="117"/>
      <c r="B11" s="118"/>
      <c r="C11" s="113"/>
      <c r="D11" s="114"/>
      <c r="E11" s="113"/>
      <c r="F11" s="115"/>
      <c r="G11" s="116"/>
      <c r="H11" s="27" t="str">
        <f>'PANEL DE CONTROL DISTRITAL'!H10</f>
        <v>Número de fichas requisitadas - Notificaciones de improcedencia de trámite</v>
      </c>
      <c r="I11" s="45">
        <v>191</v>
      </c>
      <c r="J11" s="45">
        <v>853</v>
      </c>
      <c r="K11" s="45">
        <v>0</v>
      </c>
      <c r="L11" s="45">
        <v>0</v>
      </c>
      <c r="M11" s="45">
        <v>816</v>
      </c>
      <c r="N11" s="45">
        <v>1117</v>
      </c>
      <c r="O11" s="45">
        <v>1087</v>
      </c>
      <c r="P11" s="45">
        <v>1078</v>
      </c>
      <c r="Q11" s="45">
        <v>952</v>
      </c>
      <c r="R11" s="45">
        <v>889</v>
      </c>
      <c r="S11" s="45">
        <v>1046</v>
      </c>
      <c r="T11" s="45">
        <v>985</v>
      </c>
      <c r="U11" s="45">
        <v>1043</v>
      </c>
      <c r="V11" s="45">
        <v>1057</v>
      </c>
      <c r="W11" s="45">
        <v>952</v>
      </c>
      <c r="X11" s="45">
        <v>778</v>
      </c>
      <c r="Y11" s="45">
        <v>1021</v>
      </c>
      <c r="Z11" s="45">
        <v>661</v>
      </c>
      <c r="AA11" s="45">
        <v>947</v>
      </c>
      <c r="AB11" s="45">
        <v>897</v>
      </c>
      <c r="AC11" s="45">
        <v>926</v>
      </c>
      <c r="AD11" s="45">
        <v>550</v>
      </c>
      <c r="AE11" s="45">
        <v>841</v>
      </c>
      <c r="AF11" s="45">
        <v>951</v>
      </c>
      <c r="AG11" s="45">
        <v>986</v>
      </c>
      <c r="AH11" s="45">
        <v>975</v>
      </c>
      <c r="AI11" s="45">
        <v>942</v>
      </c>
      <c r="AJ11" s="45">
        <v>889</v>
      </c>
      <c r="AK11" s="45">
        <v>914</v>
      </c>
      <c r="AL11" s="45">
        <v>934</v>
      </c>
      <c r="AM11" s="45">
        <v>875</v>
      </c>
      <c r="AN11" s="45">
        <v>861</v>
      </c>
      <c r="AO11" s="45">
        <v>915</v>
      </c>
      <c r="AP11" s="45">
        <v>919</v>
      </c>
      <c r="AQ11" s="45">
        <v>907</v>
      </c>
      <c r="AR11" s="45">
        <v>992</v>
      </c>
      <c r="AS11" s="45">
        <v>918</v>
      </c>
      <c r="AT11" s="45">
        <v>873</v>
      </c>
      <c r="AU11" s="45">
        <v>712</v>
      </c>
      <c r="AV11" s="106"/>
    </row>
    <row r="12" spans="1:60" s="47" customFormat="1" ht="8.1" customHeight="1" thickTop="1" thickBot="1" x14ac:dyDescent="0.3">
      <c r="A12" s="117">
        <v>0</v>
      </c>
      <c r="B12" s="117"/>
      <c r="C12" s="117"/>
      <c r="D12" s="117"/>
      <c r="E12" s="117"/>
      <c r="F12" s="117"/>
      <c r="G12" s="117"/>
      <c r="H12" s="117"/>
      <c r="I12" s="117"/>
      <c r="J12" s="117"/>
      <c r="K12" s="117"/>
      <c r="L12" s="117"/>
      <c r="M12" s="117"/>
      <c r="N12" s="117"/>
      <c r="O12" s="117"/>
      <c r="P12" s="117"/>
      <c r="Q12" s="117"/>
      <c r="R12" s="117"/>
      <c r="S12" s="117"/>
      <c r="T12" s="117"/>
      <c r="U12" s="117"/>
      <c r="V12" s="117"/>
      <c r="W12" s="117"/>
      <c r="X12" s="117"/>
      <c r="Y12" s="117"/>
      <c r="Z12" s="117"/>
      <c r="AA12" s="117"/>
      <c r="AB12" s="117"/>
      <c r="AC12" s="117"/>
      <c r="AD12" s="117"/>
      <c r="AE12" s="117"/>
      <c r="AF12" s="117"/>
      <c r="AG12" s="117"/>
      <c r="AH12" s="117"/>
      <c r="AI12" s="117"/>
      <c r="AJ12" s="117"/>
      <c r="AK12" s="117"/>
      <c r="AL12" s="117"/>
      <c r="AM12" s="117"/>
      <c r="AN12" s="117"/>
      <c r="AO12" s="117"/>
      <c r="AP12" s="117"/>
      <c r="AQ12" s="117"/>
      <c r="AR12" s="117"/>
      <c r="AS12" s="117"/>
      <c r="AT12" s="117"/>
      <c r="AU12" s="117"/>
      <c r="AV12" s="117"/>
      <c r="AW12" s="46"/>
      <c r="AX12" s="46"/>
      <c r="AY12" s="46"/>
      <c r="AZ12" s="46"/>
      <c r="BA12" s="46"/>
      <c r="BB12" s="46"/>
      <c r="BC12" s="46"/>
      <c r="BD12" s="46"/>
      <c r="BE12" s="46"/>
      <c r="BF12" s="46"/>
      <c r="BG12" s="46"/>
      <c r="BH12" s="46"/>
    </row>
    <row r="13" spans="1:60" s="3" customFormat="1" ht="50.1" customHeight="1" thickTop="1" thickBot="1" x14ac:dyDescent="0.3">
      <c r="A13" s="117">
        <f>'PANEL DE CONTROL DISTRITAL'!A12</f>
        <v>2</v>
      </c>
      <c r="B13" s="118" t="str">
        <f>'PANEL DE CONTROL DISTRITAL'!B12</f>
        <v>TRÁMITE</v>
      </c>
      <c r="C13" s="113" t="str">
        <f>'PANEL DE CONTROL DISTRITAL'!C12</f>
        <v>Operador de Equipo Tecnológico</v>
      </c>
      <c r="D13" s="114" t="str">
        <f>'PANEL DE CONTROL DISTRITAL'!D12</f>
        <v>Trámites exitosos efectivos=</v>
      </c>
      <c r="E13" s="113" t="str">
        <f>'PANEL DE CONTROL DISTRITAL'!E12</f>
        <v>(Número de trámites exitosos / Número de trámites aplicados) x 100</v>
      </c>
      <c r="F13" s="115" t="str">
        <f>'PANEL DE CONTROL DISTRITAL'!F12</f>
        <v>Semanal (remesa)</v>
      </c>
      <c r="G13" s="116">
        <f>'PANEL DE CONTROL DISTRITAL'!G12</f>
        <v>0.9</v>
      </c>
      <c r="H13" s="27" t="str">
        <f>'PANEL DE CONTROL DISTRITAL'!H12</f>
        <v>Número de trámites exitosos</v>
      </c>
      <c r="I13" s="25">
        <v>190</v>
      </c>
      <c r="J13" s="25">
        <v>852</v>
      </c>
      <c r="K13" s="25">
        <v>0</v>
      </c>
      <c r="L13" s="25">
        <v>0</v>
      </c>
      <c r="M13" s="25">
        <v>766</v>
      </c>
      <c r="N13" s="25">
        <v>1057</v>
      </c>
      <c r="O13" s="25">
        <v>1017</v>
      </c>
      <c r="P13" s="25">
        <v>1028</v>
      </c>
      <c r="Q13" s="25">
        <v>931</v>
      </c>
      <c r="R13" s="25">
        <v>842</v>
      </c>
      <c r="S13" s="25">
        <v>984</v>
      </c>
      <c r="T13" s="25">
        <v>957</v>
      </c>
      <c r="U13" s="25">
        <v>1011</v>
      </c>
      <c r="V13" s="25">
        <v>1016</v>
      </c>
      <c r="W13" s="25">
        <v>927</v>
      </c>
      <c r="X13" s="25">
        <v>765</v>
      </c>
      <c r="Y13" s="25">
        <v>1014</v>
      </c>
      <c r="Z13" s="25">
        <v>653</v>
      </c>
      <c r="AA13" s="25">
        <v>941</v>
      </c>
      <c r="AB13" s="25">
        <v>889</v>
      </c>
      <c r="AC13" s="25">
        <v>919</v>
      </c>
      <c r="AD13" s="25">
        <v>548</v>
      </c>
      <c r="AE13" s="25">
        <v>839</v>
      </c>
      <c r="AF13" s="25">
        <v>944</v>
      </c>
      <c r="AG13" s="25">
        <v>980</v>
      </c>
      <c r="AH13" s="25">
        <v>967</v>
      </c>
      <c r="AI13" s="25">
        <v>934</v>
      </c>
      <c r="AJ13" s="25">
        <v>884</v>
      </c>
      <c r="AK13" s="25">
        <v>909</v>
      </c>
      <c r="AL13" s="25">
        <v>913</v>
      </c>
      <c r="AM13" s="25">
        <v>874</v>
      </c>
      <c r="AN13" s="25">
        <v>853</v>
      </c>
      <c r="AO13" s="25">
        <v>908</v>
      </c>
      <c r="AP13" s="25">
        <v>906</v>
      </c>
      <c r="AQ13" s="25">
        <v>899</v>
      </c>
      <c r="AR13" s="25">
        <v>982</v>
      </c>
      <c r="AS13" s="25">
        <v>910</v>
      </c>
      <c r="AT13" s="25">
        <v>865</v>
      </c>
      <c r="AU13" s="25">
        <v>346</v>
      </c>
      <c r="AV13" s="106">
        <f>IFERROR(SUM(I13:AU13)/SUM(I14:AU14),0)</f>
        <v>0.98598445437297266</v>
      </c>
    </row>
    <row r="14" spans="1:60" s="3" customFormat="1" ht="50.1" customHeight="1" thickTop="1" thickBot="1" x14ac:dyDescent="0.3">
      <c r="A14" s="117"/>
      <c r="B14" s="118"/>
      <c r="C14" s="113"/>
      <c r="D14" s="114"/>
      <c r="E14" s="113"/>
      <c r="F14" s="115"/>
      <c r="G14" s="116"/>
      <c r="H14" s="27" t="str">
        <f>'PANEL DE CONTROL DISTRITAL'!H13</f>
        <v>Número de trámites aplicados</v>
      </c>
      <c r="I14" s="45">
        <v>191</v>
      </c>
      <c r="J14" s="45">
        <v>853</v>
      </c>
      <c r="K14" s="45">
        <v>0</v>
      </c>
      <c r="L14" s="45">
        <v>0</v>
      </c>
      <c r="M14" s="45">
        <v>770</v>
      </c>
      <c r="N14" s="45">
        <v>1059</v>
      </c>
      <c r="O14" s="45">
        <v>1018</v>
      </c>
      <c r="P14" s="45">
        <v>1028</v>
      </c>
      <c r="Q14" s="45">
        <v>931</v>
      </c>
      <c r="R14" s="45">
        <v>849</v>
      </c>
      <c r="S14" s="45">
        <v>988</v>
      </c>
      <c r="T14" s="45">
        <v>960</v>
      </c>
      <c r="U14" s="45">
        <v>1014</v>
      </c>
      <c r="V14" s="45">
        <v>1021</v>
      </c>
      <c r="W14" s="45">
        <v>931</v>
      </c>
      <c r="X14" s="45">
        <v>768</v>
      </c>
      <c r="Y14" s="45">
        <v>1015</v>
      </c>
      <c r="Z14" s="45">
        <v>656</v>
      </c>
      <c r="AA14" s="45">
        <v>944</v>
      </c>
      <c r="AB14" s="45">
        <v>893</v>
      </c>
      <c r="AC14" s="45">
        <v>923</v>
      </c>
      <c r="AD14" s="45">
        <v>548</v>
      </c>
      <c r="AE14" s="45">
        <v>841</v>
      </c>
      <c r="AF14" s="45">
        <v>946</v>
      </c>
      <c r="AG14" s="45">
        <v>981</v>
      </c>
      <c r="AH14" s="45">
        <v>971</v>
      </c>
      <c r="AI14" s="45">
        <v>938</v>
      </c>
      <c r="AJ14" s="45">
        <v>885</v>
      </c>
      <c r="AK14" s="45">
        <v>911</v>
      </c>
      <c r="AL14" s="45">
        <v>916</v>
      </c>
      <c r="AM14" s="45">
        <v>874</v>
      </c>
      <c r="AN14" s="45">
        <v>857</v>
      </c>
      <c r="AO14" s="45">
        <v>911</v>
      </c>
      <c r="AP14" s="45">
        <v>906</v>
      </c>
      <c r="AQ14" s="45">
        <v>904</v>
      </c>
      <c r="AR14" s="45">
        <v>984</v>
      </c>
      <c r="AS14" s="45">
        <v>917</v>
      </c>
      <c r="AT14" s="45">
        <v>870</v>
      </c>
      <c r="AU14" s="45">
        <v>706</v>
      </c>
      <c r="AV14" s="106"/>
    </row>
    <row r="15" spans="1:60" s="47" customFormat="1" ht="8.1" customHeight="1" thickTop="1" thickBot="1" x14ac:dyDescent="0.3">
      <c r="A15" s="117"/>
      <c r="B15" s="117"/>
      <c r="C15" s="117"/>
      <c r="D15" s="117"/>
      <c r="E15" s="117"/>
      <c r="F15" s="117"/>
      <c r="G15" s="117"/>
      <c r="H15" s="117"/>
      <c r="I15" s="117"/>
      <c r="J15" s="117"/>
      <c r="K15" s="117"/>
      <c r="L15" s="117"/>
      <c r="M15" s="117"/>
      <c r="N15" s="117"/>
      <c r="O15" s="117"/>
      <c r="P15" s="117"/>
      <c r="Q15" s="117"/>
      <c r="R15" s="117"/>
      <c r="S15" s="117"/>
      <c r="T15" s="117"/>
      <c r="U15" s="117"/>
      <c r="V15" s="117"/>
      <c r="W15" s="117"/>
      <c r="X15" s="117"/>
      <c r="Y15" s="117"/>
      <c r="Z15" s="117"/>
      <c r="AA15" s="117"/>
      <c r="AB15" s="117"/>
      <c r="AC15" s="117"/>
      <c r="AD15" s="117"/>
      <c r="AE15" s="117"/>
      <c r="AF15" s="117"/>
      <c r="AG15" s="117"/>
      <c r="AH15" s="117"/>
      <c r="AI15" s="117"/>
      <c r="AJ15" s="117"/>
      <c r="AK15" s="117"/>
      <c r="AL15" s="117"/>
      <c r="AM15" s="117"/>
      <c r="AN15" s="117"/>
      <c r="AO15" s="117"/>
      <c r="AP15" s="117"/>
      <c r="AQ15" s="117"/>
      <c r="AR15" s="117"/>
      <c r="AS15" s="117"/>
      <c r="AT15" s="117"/>
      <c r="AU15" s="117"/>
      <c r="AV15" s="117"/>
      <c r="AW15" s="46"/>
      <c r="AX15" s="46"/>
      <c r="AY15" s="46"/>
      <c r="AZ15" s="46"/>
      <c r="BA15" s="46"/>
      <c r="BB15" s="46"/>
      <c r="BC15" s="46"/>
      <c r="BD15" s="46"/>
      <c r="BE15" s="46"/>
      <c r="BF15" s="46"/>
      <c r="BG15" s="46"/>
      <c r="BH15" s="46"/>
    </row>
    <row r="16" spans="1:60" s="3" customFormat="1" ht="50.1" customHeight="1" thickTop="1" thickBot="1" x14ac:dyDescent="0.3">
      <c r="A16" s="117">
        <f>'PANEL DE CONTROL DISTRITAL'!A15</f>
        <v>3</v>
      </c>
      <c r="B16" s="118" t="str">
        <f>'PANEL DE CONTROL DISTRITAL'!B15</f>
        <v>TRANSFERENCIA</v>
      </c>
      <c r="C16" s="113" t="str">
        <f>'PANEL DE CONTROL DISTRITAL'!C15</f>
        <v>Responsable de Módulo</v>
      </c>
      <c r="D16" s="114" t="str">
        <f>'PANEL DE CONTROL DISTRITAL'!D15</f>
        <v xml:space="preserve">Transacciones exitosas = </v>
      </c>
      <c r="E16" s="113" t="str">
        <f>'PANEL DE CONTROL DISTRITAL'!E15</f>
        <v>(Número de Archivos de Transacción aceptados /Total de Archivos de Transacción procesados) x100</v>
      </c>
      <c r="F16" s="115" t="str">
        <f>'PANEL DE CONTROL DISTRITAL'!F15</f>
        <v>Semanal (remesa)</v>
      </c>
      <c r="G16" s="116">
        <f>'PANEL DE CONTROL DISTRITAL'!G15</f>
        <v>0.9</v>
      </c>
      <c r="H16" s="27" t="str">
        <f>'PANEL DE CONTROL DISTRITAL'!H15</f>
        <v>Número de Archivos de Transacción aceptados</v>
      </c>
      <c r="I16" s="25">
        <v>191</v>
      </c>
      <c r="J16" s="25">
        <v>853</v>
      </c>
      <c r="K16" s="25">
        <v>0</v>
      </c>
      <c r="L16" s="25">
        <v>0</v>
      </c>
      <c r="M16" s="25">
        <v>770</v>
      </c>
      <c r="N16" s="25">
        <v>1059</v>
      </c>
      <c r="O16" s="25">
        <v>1018</v>
      </c>
      <c r="P16" s="25">
        <v>1028</v>
      </c>
      <c r="Q16" s="25">
        <v>931</v>
      </c>
      <c r="R16" s="25">
        <v>849</v>
      </c>
      <c r="S16" s="25">
        <v>988</v>
      </c>
      <c r="T16" s="25">
        <v>960</v>
      </c>
      <c r="U16" s="25">
        <v>1014</v>
      </c>
      <c r="V16" s="25">
        <v>1021</v>
      </c>
      <c r="W16" s="25">
        <v>931</v>
      </c>
      <c r="X16" s="25">
        <v>768</v>
      </c>
      <c r="Y16" s="25">
        <v>1015</v>
      </c>
      <c r="Z16" s="25">
        <v>656</v>
      </c>
      <c r="AA16" s="25">
        <v>944</v>
      </c>
      <c r="AB16" s="25">
        <v>893</v>
      </c>
      <c r="AC16" s="25">
        <v>923</v>
      </c>
      <c r="AD16" s="25">
        <v>548</v>
      </c>
      <c r="AE16" s="25">
        <v>841</v>
      </c>
      <c r="AF16" s="25">
        <v>946</v>
      </c>
      <c r="AG16" s="25">
        <v>981</v>
      </c>
      <c r="AH16" s="25">
        <v>971</v>
      </c>
      <c r="AI16" s="25">
        <v>938</v>
      </c>
      <c r="AJ16" s="25">
        <v>885</v>
      </c>
      <c r="AK16" s="25">
        <v>911</v>
      </c>
      <c r="AL16" s="25">
        <v>916</v>
      </c>
      <c r="AM16" s="25">
        <v>874</v>
      </c>
      <c r="AN16" s="25">
        <v>857</v>
      </c>
      <c r="AO16" s="25">
        <v>911</v>
      </c>
      <c r="AP16" s="25">
        <v>906</v>
      </c>
      <c r="AQ16" s="25">
        <v>904</v>
      </c>
      <c r="AR16" s="25">
        <v>984</v>
      </c>
      <c r="AS16" s="25">
        <v>917</v>
      </c>
      <c r="AT16" s="25">
        <v>870</v>
      </c>
      <c r="AU16" s="25">
        <v>706</v>
      </c>
      <c r="AV16" s="106">
        <f>IFERROR(SUM(I16:AU16)/SUM(I17:AU17),0)</f>
        <v>1</v>
      </c>
    </row>
    <row r="17" spans="1:60" s="3" customFormat="1" ht="50.1" customHeight="1" thickTop="1" thickBot="1" x14ac:dyDescent="0.3">
      <c r="A17" s="117"/>
      <c r="B17" s="118"/>
      <c r="C17" s="113"/>
      <c r="D17" s="114"/>
      <c r="E17" s="113"/>
      <c r="F17" s="115"/>
      <c r="G17" s="116"/>
      <c r="H17" s="27" t="str">
        <f>'PANEL DE CONTROL DISTRITAL'!H16</f>
        <v>Total de Archivos de Transacción procesados</v>
      </c>
      <c r="I17" s="45">
        <v>191</v>
      </c>
      <c r="J17" s="45">
        <v>853</v>
      </c>
      <c r="K17" s="45">
        <v>0</v>
      </c>
      <c r="L17" s="45">
        <v>0</v>
      </c>
      <c r="M17" s="45">
        <v>770</v>
      </c>
      <c r="N17" s="45">
        <v>1059</v>
      </c>
      <c r="O17" s="45">
        <v>1018</v>
      </c>
      <c r="P17" s="45">
        <v>1028</v>
      </c>
      <c r="Q17" s="45">
        <v>931</v>
      </c>
      <c r="R17" s="45">
        <v>849</v>
      </c>
      <c r="S17" s="45">
        <v>988</v>
      </c>
      <c r="T17" s="45">
        <v>960</v>
      </c>
      <c r="U17" s="45">
        <v>1014</v>
      </c>
      <c r="V17" s="45">
        <v>1021</v>
      </c>
      <c r="W17" s="45">
        <v>931</v>
      </c>
      <c r="X17" s="45">
        <v>768</v>
      </c>
      <c r="Y17" s="45">
        <v>1015</v>
      </c>
      <c r="Z17" s="45">
        <v>656</v>
      </c>
      <c r="AA17" s="45">
        <v>944</v>
      </c>
      <c r="AB17" s="45">
        <v>893</v>
      </c>
      <c r="AC17" s="45">
        <v>923</v>
      </c>
      <c r="AD17" s="45">
        <v>548</v>
      </c>
      <c r="AE17" s="45">
        <v>841</v>
      </c>
      <c r="AF17" s="45">
        <v>946</v>
      </c>
      <c r="AG17" s="45">
        <v>981</v>
      </c>
      <c r="AH17" s="45">
        <v>971</v>
      </c>
      <c r="AI17" s="45">
        <v>938</v>
      </c>
      <c r="AJ17" s="45">
        <v>885</v>
      </c>
      <c r="AK17" s="45">
        <v>911</v>
      </c>
      <c r="AL17" s="45">
        <v>916</v>
      </c>
      <c r="AM17" s="45">
        <v>874</v>
      </c>
      <c r="AN17" s="45">
        <v>857</v>
      </c>
      <c r="AO17" s="45">
        <v>911</v>
      </c>
      <c r="AP17" s="45">
        <v>906</v>
      </c>
      <c r="AQ17" s="45">
        <v>904</v>
      </c>
      <c r="AR17" s="45">
        <v>984</v>
      </c>
      <c r="AS17" s="45">
        <v>917</v>
      </c>
      <c r="AT17" s="45">
        <v>870</v>
      </c>
      <c r="AU17" s="45">
        <v>706</v>
      </c>
      <c r="AV17" s="106"/>
    </row>
    <row r="18" spans="1:60" s="47" customFormat="1" ht="8.1" customHeight="1" thickTop="1" thickBot="1" x14ac:dyDescent="0.3">
      <c r="A18" s="117"/>
      <c r="B18" s="117"/>
      <c r="C18" s="117"/>
      <c r="D18" s="117"/>
      <c r="E18" s="117"/>
      <c r="F18" s="117"/>
      <c r="G18" s="117"/>
      <c r="H18" s="117"/>
      <c r="I18" s="117"/>
      <c r="J18" s="117"/>
      <c r="K18" s="117"/>
      <c r="L18" s="117"/>
      <c r="M18" s="117"/>
      <c r="N18" s="117"/>
      <c r="O18" s="117"/>
      <c r="P18" s="117"/>
      <c r="Q18" s="117"/>
      <c r="R18" s="117"/>
      <c r="S18" s="117"/>
      <c r="T18" s="117"/>
      <c r="U18" s="117"/>
      <c r="V18" s="117"/>
      <c r="W18" s="117"/>
      <c r="X18" s="117"/>
      <c r="Y18" s="117"/>
      <c r="Z18" s="117"/>
      <c r="AA18" s="117"/>
      <c r="AB18" s="117"/>
      <c r="AC18" s="117"/>
      <c r="AD18" s="117"/>
      <c r="AE18" s="117"/>
      <c r="AF18" s="117"/>
      <c r="AG18" s="117"/>
      <c r="AH18" s="117"/>
      <c r="AI18" s="117"/>
      <c r="AJ18" s="117"/>
      <c r="AK18" s="117"/>
      <c r="AL18" s="117"/>
      <c r="AM18" s="117"/>
      <c r="AN18" s="117"/>
      <c r="AO18" s="117"/>
      <c r="AP18" s="117"/>
      <c r="AQ18" s="117"/>
      <c r="AR18" s="117"/>
      <c r="AS18" s="117"/>
      <c r="AT18" s="117"/>
      <c r="AU18" s="117"/>
      <c r="AV18" s="117"/>
      <c r="AW18" s="46"/>
      <c r="AX18" s="46"/>
      <c r="AY18" s="46"/>
      <c r="AZ18" s="46"/>
      <c r="BA18" s="46"/>
      <c r="BB18" s="46"/>
      <c r="BC18" s="46"/>
      <c r="BD18" s="46"/>
      <c r="BE18" s="46"/>
      <c r="BF18" s="46"/>
      <c r="BG18" s="46"/>
      <c r="BH18" s="46"/>
    </row>
    <row r="19" spans="1:60" s="3" customFormat="1" ht="50.1" customHeight="1" thickTop="1" thickBot="1" x14ac:dyDescent="0.3">
      <c r="A19" s="117">
        <f>'PANEL DE CONTROL DISTRITAL'!A18</f>
        <v>4</v>
      </c>
      <c r="B19" s="118" t="str">
        <f>'PANEL DE CONTROL DISTRITAL'!B18</f>
        <v>CONCILIACIÓN</v>
      </c>
      <c r="C19" s="113" t="str">
        <f>'PANEL DE CONTROL DISTRITAL'!C18</f>
        <v>Responsable de Módulo</v>
      </c>
      <c r="D19" s="114" t="str">
        <f>'PANEL DE CONTROL DISTRITAL'!D18</f>
        <v xml:space="preserve">Credenciales disponibles para entrega = </v>
      </c>
      <c r="E19" s="113" t="str">
        <f>'PANEL DE CONTROL DISTRITAL'!E18</f>
        <v>((Credenciales recibidas - Credenciales inconsistentes) / Credenciales recibidas) x 100</v>
      </c>
      <c r="F19" s="115" t="str">
        <f>'PANEL DE CONTROL DISTRITAL'!F18</f>
        <v>Semanal (remesa)</v>
      </c>
      <c r="G19" s="116">
        <f>'PANEL DE CONTROL DISTRITAL'!G18</f>
        <v>0.9</v>
      </c>
      <c r="H19" s="27" t="str">
        <f>'PANEL DE CONTROL DISTRITAL'!H18</f>
        <v xml:space="preserve">Credenciales Recibidas - Credenciales inconsistentes </v>
      </c>
      <c r="I19" s="25">
        <v>379</v>
      </c>
      <c r="J19" s="25">
        <v>749</v>
      </c>
      <c r="K19" s="25">
        <v>0</v>
      </c>
      <c r="L19" s="25">
        <v>0</v>
      </c>
      <c r="M19" s="25">
        <v>370</v>
      </c>
      <c r="N19" s="25">
        <v>896</v>
      </c>
      <c r="O19" s="25">
        <v>1320</v>
      </c>
      <c r="P19" s="25">
        <v>1158</v>
      </c>
      <c r="Q19" s="25">
        <v>714</v>
      </c>
      <c r="R19" s="25">
        <v>1052</v>
      </c>
      <c r="S19" s="25">
        <v>1051</v>
      </c>
      <c r="T19" s="25">
        <v>933</v>
      </c>
      <c r="U19" s="25">
        <v>1036</v>
      </c>
      <c r="V19" s="25">
        <v>202</v>
      </c>
      <c r="W19" s="25">
        <v>456</v>
      </c>
      <c r="X19" s="25">
        <v>1979</v>
      </c>
      <c r="Y19" s="25">
        <v>1062</v>
      </c>
      <c r="Z19" s="25">
        <v>560</v>
      </c>
      <c r="AA19" s="25">
        <v>686</v>
      </c>
      <c r="AB19" s="25">
        <v>1252</v>
      </c>
      <c r="AC19" s="25">
        <v>923</v>
      </c>
      <c r="AD19" s="25">
        <v>537</v>
      </c>
      <c r="AE19" s="25">
        <v>891</v>
      </c>
      <c r="AF19" s="25">
        <v>904</v>
      </c>
      <c r="AG19" s="25">
        <v>978</v>
      </c>
      <c r="AH19" s="25">
        <v>964</v>
      </c>
      <c r="AI19" s="25">
        <v>747</v>
      </c>
      <c r="AJ19" s="25">
        <v>1158</v>
      </c>
      <c r="AK19" s="25">
        <v>899</v>
      </c>
      <c r="AL19" s="25">
        <v>180</v>
      </c>
      <c r="AM19" s="25">
        <v>0</v>
      </c>
      <c r="AN19" s="25">
        <v>0</v>
      </c>
      <c r="AO19" s="25">
        <v>1125</v>
      </c>
      <c r="AP19" s="25">
        <v>2469</v>
      </c>
      <c r="AQ19" s="25">
        <v>1512</v>
      </c>
      <c r="AR19" s="25">
        <v>993</v>
      </c>
      <c r="AS19" s="25">
        <v>974</v>
      </c>
      <c r="AT19" s="25">
        <v>902</v>
      </c>
      <c r="AU19" s="25">
        <v>689</v>
      </c>
      <c r="AV19" s="106">
        <f>IFERROR(SUM(I19:AU19)/SUM(I20:AU20),0)</f>
        <v>1</v>
      </c>
    </row>
    <row r="20" spans="1:60" s="3" customFormat="1" ht="50.1" customHeight="1" thickTop="1" thickBot="1" x14ac:dyDescent="0.3">
      <c r="A20" s="117"/>
      <c r="B20" s="118"/>
      <c r="C20" s="113"/>
      <c r="D20" s="114"/>
      <c r="E20" s="113"/>
      <c r="F20" s="115"/>
      <c r="G20" s="116"/>
      <c r="H20" s="27" t="str">
        <f>'PANEL DE CONTROL DISTRITAL'!H19</f>
        <v>Credenciales recibidas</v>
      </c>
      <c r="I20" s="45">
        <v>379</v>
      </c>
      <c r="J20" s="45">
        <v>749</v>
      </c>
      <c r="K20" s="45">
        <v>0</v>
      </c>
      <c r="L20" s="45">
        <v>0</v>
      </c>
      <c r="M20" s="45">
        <v>370</v>
      </c>
      <c r="N20" s="45">
        <v>896</v>
      </c>
      <c r="O20" s="45">
        <v>1320</v>
      </c>
      <c r="P20" s="45">
        <v>1158</v>
      </c>
      <c r="Q20" s="45">
        <v>714</v>
      </c>
      <c r="R20" s="45">
        <v>1052</v>
      </c>
      <c r="S20" s="45">
        <v>1051</v>
      </c>
      <c r="T20" s="45">
        <v>933</v>
      </c>
      <c r="U20" s="45">
        <v>1036</v>
      </c>
      <c r="V20" s="45">
        <v>202</v>
      </c>
      <c r="W20" s="45">
        <v>456</v>
      </c>
      <c r="X20" s="45">
        <v>1979</v>
      </c>
      <c r="Y20" s="45">
        <v>1062</v>
      </c>
      <c r="Z20" s="45">
        <v>560</v>
      </c>
      <c r="AA20" s="45">
        <v>686</v>
      </c>
      <c r="AB20" s="45">
        <v>1252</v>
      </c>
      <c r="AC20" s="45">
        <v>923</v>
      </c>
      <c r="AD20" s="45">
        <v>537</v>
      </c>
      <c r="AE20" s="45">
        <v>891</v>
      </c>
      <c r="AF20" s="45">
        <v>904</v>
      </c>
      <c r="AG20" s="45">
        <v>978</v>
      </c>
      <c r="AH20" s="45">
        <v>964</v>
      </c>
      <c r="AI20" s="45">
        <v>747</v>
      </c>
      <c r="AJ20" s="45">
        <v>1158</v>
      </c>
      <c r="AK20" s="45">
        <v>899</v>
      </c>
      <c r="AL20" s="45">
        <v>180</v>
      </c>
      <c r="AM20" s="45">
        <v>0</v>
      </c>
      <c r="AN20" s="45">
        <v>0</v>
      </c>
      <c r="AO20" s="45">
        <v>1125</v>
      </c>
      <c r="AP20" s="45">
        <v>2469</v>
      </c>
      <c r="AQ20" s="45">
        <v>1512</v>
      </c>
      <c r="AR20" s="45">
        <v>993</v>
      </c>
      <c r="AS20" s="45">
        <v>974</v>
      </c>
      <c r="AT20" s="45">
        <v>902</v>
      </c>
      <c r="AU20" s="45">
        <v>689</v>
      </c>
      <c r="AV20" s="106"/>
    </row>
    <row r="21" spans="1:60" s="47" customFormat="1" ht="8.1" customHeight="1" thickTop="1" thickBot="1" x14ac:dyDescent="0.3">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5"/>
      <c r="AT21" s="55"/>
      <c r="AU21" s="55"/>
      <c r="AV21" s="56"/>
      <c r="AW21" s="46"/>
      <c r="AX21" s="46"/>
      <c r="AY21" s="46"/>
      <c r="AZ21" s="46"/>
      <c r="BA21" s="46"/>
      <c r="BB21" s="46"/>
      <c r="BC21" s="46"/>
      <c r="BD21" s="46"/>
      <c r="BE21" s="46"/>
      <c r="BF21" s="46"/>
      <c r="BG21" s="46"/>
      <c r="BH21" s="46"/>
    </row>
    <row r="22" spans="1:60" s="3" customFormat="1" ht="50.1" customHeight="1" thickTop="1" thickBot="1" x14ac:dyDescent="0.3">
      <c r="A22" s="117">
        <f>'PANEL DE CONTROL DISTRITAL'!A21</f>
        <v>5</v>
      </c>
      <c r="B22" s="118" t="str">
        <f>'PANEL DE CONTROL DISTRITAL'!B21</f>
        <v>CONCILIACIÓN</v>
      </c>
      <c r="C22" s="113" t="str">
        <f>'PANEL DE CONTROL DISTRITAL'!C21</f>
        <v>Responsable de Módulo</v>
      </c>
      <c r="D22" s="114" t="str">
        <f>'PANEL DE CONTROL DISTRITAL'!D21</f>
        <v xml:space="preserve">Credenciales disponibles para entrega = </v>
      </c>
      <c r="E22" s="113" t="str">
        <f>'PANEL DE CONTROL DISTRITAL'!E21</f>
        <v>(Credenciales en resguardo / Credenciales totales en SIIRFE disponibles para entrega) x 100</v>
      </c>
      <c r="F22" s="115" t="str">
        <f>'PANEL DE CONTROL DISTRITAL'!F21</f>
        <v>Semanal (remesa)</v>
      </c>
      <c r="G22" s="116">
        <f>'PANEL DE CONTROL DISTRITAL'!G21</f>
        <v>1</v>
      </c>
      <c r="H22" s="27" t="str">
        <f>'PANEL DE CONTROL DISTRITAL'!H21</f>
        <v>Credenciales en resguardo</v>
      </c>
      <c r="I22" s="25">
        <v>1950</v>
      </c>
      <c r="J22" s="25">
        <v>1669</v>
      </c>
      <c r="K22" s="25">
        <v>1669</v>
      </c>
      <c r="L22" s="25">
        <v>1669</v>
      </c>
      <c r="M22" s="25">
        <v>1338</v>
      </c>
      <c r="N22" s="25">
        <v>1534</v>
      </c>
      <c r="O22" s="25">
        <v>1757</v>
      </c>
      <c r="P22" s="25">
        <v>1870</v>
      </c>
      <c r="Q22" s="25">
        <v>1622</v>
      </c>
      <c r="R22" s="25">
        <v>1751</v>
      </c>
      <c r="S22" s="25">
        <v>1911</v>
      </c>
      <c r="T22" s="25">
        <v>1827</v>
      </c>
      <c r="U22" s="25">
        <v>1883</v>
      </c>
      <c r="V22" s="25">
        <v>1111</v>
      </c>
      <c r="W22" s="25">
        <v>1147</v>
      </c>
      <c r="X22" s="25">
        <v>2050</v>
      </c>
      <c r="Y22" s="25">
        <v>2068</v>
      </c>
      <c r="Z22" s="25">
        <v>1851</v>
      </c>
      <c r="AA22" s="25">
        <v>1553</v>
      </c>
      <c r="AB22" s="25">
        <v>2288</v>
      </c>
      <c r="AC22" s="25">
        <v>2391</v>
      </c>
      <c r="AD22" s="25">
        <v>2058</v>
      </c>
      <c r="AE22" s="25">
        <v>1847</v>
      </c>
      <c r="AF22" s="25">
        <v>1904</v>
      </c>
      <c r="AG22" s="25">
        <v>2013</v>
      </c>
      <c r="AH22" s="25">
        <v>1999</v>
      </c>
      <c r="AI22" s="25">
        <v>1813</v>
      </c>
      <c r="AJ22" s="25">
        <v>1992</v>
      </c>
      <c r="AK22" s="25">
        <v>2004</v>
      </c>
      <c r="AL22" s="25">
        <v>1309</v>
      </c>
      <c r="AM22" s="25">
        <v>852</v>
      </c>
      <c r="AN22" s="25">
        <v>722</v>
      </c>
      <c r="AO22" s="25">
        <v>1299</v>
      </c>
      <c r="AP22" s="25">
        <v>2553</v>
      </c>
      <c r="AQ22" s="25">
        <v>2275</v>
      </c>
      <c r="AR22" s="25">
        <v>2194</v>
      </c>
      <c r="AS22" s="25">
        <v>2129</v>
      </c>
      <c r="AT22" s="25">
        <v>2055</v>
      </c>
      <c r="AU22" s="25">
        <v>2029</v>
      </c>
      <c r="AV22" s="106">
        <f>IFERROR(SUM(I22:AU22)/SUM(I23:AU23),0)</f>
        <v>1</v>
      </c>
    </row>
    <row r="23" spans="1:60" s="3" customFormat="1" ht="50.1" customHeight="1" thickTop="1" thickBot="1" x14ac:dyDescent="0.3">
      <c r="A23" s="117"/>
      <c r="B23" s="118"/>
      <c r="C23" s="113"/>
      <c r="D23" s="114"/>
      <c r="E23" s="113"/>
      <c r="F23" s="115"/>
      <c r="G23" s="116"/>
      <c r="H23" s="27" t="str">
        <f>'PANEL DE CONTROL DISTRITAL'!H22</f>
        <v>Credenciales totales en SIIRFE disponibles para entrega</v>
      </c>
      <c r="I23" s="45">
        <v>1950</v>
      </c>
      <c r="J23" s="45">
        <v>1669</v>
      </c>
      <c r="K23" s="45">
        <v>1669</v>
      </c>
      <c r="L23" s="45">
        <v>1669</v>
      </c>
      <c r="M23" s="45">
        <v>1338</v>
      </c>
      <c r="N23" s="45">
        <v>1534</v>
      </c>
      <c r="O23" s="45">
        <v>1757</v>
      </c>
      <c r="P23" s="45">
        <v>1870</v>
      </c>
      <c r="Q23" s="45">
        <v>1622</v>
      </c>
      <c r="R23" s="45">
        <v>1751</v>
      </c>
      <c r="S23" s="45">
        <v>1911</v>
      </c>
      <c r="T23" s="45">
        <v>1827</v>
      </c>
      <c r="U23" s="45">
        <v>1883</v>
      </c>
      <c r="V23" s="45">
        <v>1111</v>
      </c>
      <c r="W23" s="45">
        <v>1147</v>
      </c>
      <c r="X23" s="45">
        <v>2050</v>
      </c>
      <c r="Y23" s="45">
        <v>2068</v>
      </c>
      <c r="Z23" s="45">
        <v>1851</v>
      </c>
      <c r="AA23" s="45">
        <v>1553</v>
      </c>
      <c r="AB23" s="45">
        <v>2288</v>
      </c>
      <c r="AC23" s="45">
        <v>2391</v>
      </c>
      <c r="AD23" s="45">
        <v>2058</v>
      </c>
      <c r="AE23" s="45">
        <v>1847</v>
      </c>
      <c r="AF23" s="45">
        <v>1904</v>
      </c>
      <c r="AG23" s="45">
        <v>2013</v>
      </c>
      <c r="AH23" s="45">
        <v>1999</v>
      </c>
      <c r="AI23" s="45">
        <v>1813</v>
      </c>
      <c r="AJ23" s="45">
        <v>1992</v>
      </c>
      <c r="AK23" s="45">
        <v>2004</v>
      </c>
      <c r="AL23" s="45">
        <v>1309</v>
      </c>
      <c r="AM23" s="45">
        <v>852</v>
      </c>
      <c r="AN23" s="45">
        <v>722</v>
      </c>
      <c r="AO23" s="45">
        <v>1299</v>
      </c>
      <c r="AP23" s="45">
        <v>2553</v>
      </c>
      <c r="AQ23" s="45">
        <v>2275</v>
      </c>
      <c r="AR23" s="45">
        <v>2194</v>
      </c>
      <c r="AS23" s="45">
        <v>2129</v>
      </c>
      <c r="AT23" s="45">
        <v>2055</v>
      </c>
      <c r="AU23" s="45">
        <v>2029</v>
      </c>
      <c r="AV23" s="106"/>
    </row>
    <row r="24" spans="1:60" s="4" customFormat="1" ht="7.5" customHeight="1" thickTop="1" thickBot="1" x14ac:dyDescent="0.3">
      <c r="A24" s="117"/>
      <c r="B24" s="117"/>
      <c r="C24" s="117"/>
      <c r="D24" s="117"/>
      <c r="E24" s="117"/>
      <c r="F24" s="117"/>
      <c r="G24" s="117"/>
      <c r="H24" s="117"/>
      <c r="I24" s="117"/>
      <c r="J24" s="117"/>
      <c r="K24" s="117"/>
      <c r="L24" s="117"/>
      <c r="M24" s="117"/>
      <c r="N24" s="117"/>
      <c r="O24" s="117"/>
      <c r="P24" s="117"/>
      <c r="Q24" s="117"/>
      <c r="R24" s="117"/>
      <c r="S24" s="117"/>
      <c r="T24" s="117"/>
      <c r="U24" s="117"/>
      <c r="V24" s="117"/>
      <c r="W24" s="117"/>
      <c r="X24" s="117"/>
      <c r="Y24" s="117"/>
      <c r="Z24" s="117"/>
      <c r="AA24" s="117"/>
      <c r="AB24" s="117"/>
      <c r="AC24" s="117"/>
      <c r="AD24" s="117"/>
      <c r="AE24" s="117"/>
      <c r="AF24" s="117"/>
      <c r="AG24" s="117"/>
      <c r="AH24" s="117"/>
      <c r="AI24" s="117"/>
      <c r="AJ24" s="117"/>
      <c r="AK24" s="117"/>
      <c r="AL24" s="117"/>
      <c r="AM24" s="117"/>
      <c r="AN24" s="117"/>
      <c r="AO24" s="117"/>
      <c r="AP24" s="117"/>
      <c r="AQ24" s="117"/>
      <c r="AR24" s="117"/>
      <c r="AS24" s="117"/>
      <c r="AT24" s="117"/>
      <c r="AU24" s="117"/>
      <c r="AV24" s="117"/>
    </row>
    <row r="25" spans="1:60" ht="50.1" customHeight="1" thickTop="1" thickBot="1" x14ac:dyDescent="0.3">
      <c r="A25" s="117">
        <f>'PANEL DE CONTROL DISTRITAL'!A24</f>
        <v>6</v>
      </c>
      <c r="B25" s="118" t="str">
        <f>'PANEL DE CONTROL DISTRITAL'!B24</f>
        <v>ENTREGA</v>
      </c>
      <c r="C25" s="113" t="str">
        <f>'PANEL DE CONTROL DISTRITAL'!C24</f>
        <v>Operador de Equipo Tecnológico</v>
      </c>
      <c r="D25" s="114" t="str">
        <f>'PANEL DE CONTROL DISTRITAL'!D24</f>
        <v xml:space="preserve">Efectividad de entrega de CPV en MAC = </v>
      </c>
      <c r="E25" s="113" t="str">
        <f>'PANEL DE CONTROL DISTRITAL'!E24</f>
        <v>(Total de credenciales entregadas / Total de credenciales solicitadas) x 100</v>
      </c>
      <c r="F25" s="115" t="str">
        <f>'PANEL DE CONTROL DISTRITAL'!F24</f>
        <v>Semanal (remesa)</v>
      </c>
      <c r="G25" s="116">
        <f>'PANEL DE CONTROL DISTRITAL'!G24</f>
        <v>0.9</v>
      </c>
      <c r="H25" s="27" t="str">
        <f>'PANEL DE CONTROL DISTRITAL'!H24</f>
        <v xml:space="preserve">Total de credenciales entregadas </v>
      </c>
      <c r="I25" s="25">
        <v>313</v>
      </c>
      <c r="J25" s="25">
        <v>1030</v>
      </c>
      <c r="K25" s="25">
        <v>0</v>
      </c>
      <c r="L25" s="25">
        <v>0</v>
      </c>
      <c r="M25" s="25">
        <v>701</v>
      </c>
      <c r="N25" s="25">
        <v>700</v>
      </c>
      <c r="O25" s="25">
        <v>1097</v>
      </c>
      <c r="P25" s="25">
        <v>1045</v>
      </c>
      <c r="Q25" s="25">
        <v>962</v>
      </c>
      <c r="R25" s="25">
        <v>923</v>
      </c>
      <c r="S25" s="25">
        <v>877</v>
      </c>
      <c r="T25" s="25">
        <v>1017</v>
      </c>
      <c r="U25" s="25">
        <v>941</v>
      </c>
      <c r="V25" s="25">
        <v>974</v>
      </c>
      <c r="W25" s="25">
        <v>418</v>
      </c>
      <c r="X25" s="25">
        <v>1076</v>
      </c>
      <c r="Y25" s="25">
        <v>1044</v>
      </c>
      <c r="Z25" s="25">
        <v>773</v>
      </c>
      <c r="AA25" s="25">
        <v>984</v>
      </c>
      <c r="AB25" s="25">
        <v>511</v>
      </c>
      <c r="AC25" s="25">
        <v>820</v>
      </c>
      <c r="AD25" s="25">
        <v>870</v>
      </c>
      <c r="AE25" s="25">
        <v>1096</v>
      </c>
      <c r="AF25" s="25">
        <v>847</v>
      </c>
      <c r="AG25" s="25">
        <v>869</v>
      </c>
      <c r="AH25" s="25">
        <v>977</v>
      </c>
      <c r="AI25" s="25">
        <v>937</v>
      </c>
      <c r="AJ25" s="25">
        <v>979</v>
      </c>
      <c r="AK25" s="25">
        <v>887</v>
      </c>
      <c r="AL25" s="25">
        <v>875</v>
      </c>
      <c r="AM25" s="25">
        <v>457</v>
      </c>
      <c r="AN25" s="25">
        <v>130</v>
      </c>
      <c r="AO25" s="25">
        <v>548</v>
      </c>
      <c r="AP25" s="25">
        <v>1202</v>
      </c>
      <c r="AQ25" s="25">
        <v>1790</v>
      </c>
      <c r="AR25" s="25">
        <v>1074</v>
      </c>
      <c r="AS25" s="25">
        <v>1039</v>
      </c>
      <c r="AT25" s="25">
        <v>976</v>
      </c>
      <c r="AU25" s="25">
        <v>715</v>
      </c>
      <c r="AV25" s="106">
        <f>IFERROR(SUM(I25:AU25)/SUM(I26:AU26),0)</f>
        <v>1</v>
      </c>
    </row>
    <row r="26" spans="1:60" ht="50.1" customHeight="1" thickTop="1" thickBot="1" x14ac:dyDescent="0.3">
      <c r="A26" s="117"/>
      <c r="B26" s="118"/>
      <c r="C26" s="113"/>
      <c r="D26" s="114"/>
      <c r="E26" s="113"/>
      <c r="F26" s="115"/>
      <c r="G26" s="116"/>
      <c r="H26" s="27" t="str">
        <f>'PANEL DE CONTROL DISTRITAL'!H25</f>
        <v xml:space="preserve"> Total de credenciales solicitadas</v>
      </c>
      <c r="I26" s="45">
        <v>313</v>
      </c>
      <c r="J26" s="45">
        <v>1030</v>
      </c>
      <c r="K26" s="45">
        <v>0</v>
      </c>
      <c r="L26" s="45">
        <v>0</v>
      </c>
      <c r="M26" s="45">
        <v>701</v>
      </c>
      <c r="N26" s="45">
        <v>700</v>
      </c>
      <c r="O26" s="45">
        <v>1097</v>
      </c>
      <c r="P26" s="45">
        <v>1045</v>
      </c>
      <c r="Q26" s="45">
        <v>962</v>
      </c>
      <c r="R26" s="45">
        <v>923</v>
      </c>
      <c r="S26" s="45">
        <v>877</v>
      </c>
      <c r="T26" s="45">
        <v>1017</v>
      </c>
      <c r="U26" s="45">
        <v>941</v>
      </c>
      <c r="V26" s="45">
        <v>974</v>
      </c>
      <c r="W26" s="45">
        <v>418</v>
      </c>
      <c r="X26" s="45">
        <v>1076</v>
      </c>
      <c r="Y26" s="45">
        <v>1044</v>
      </c>
      <c r="Z26" s="45">
        <v>773</v>
      </c>
      <c r="AA26" s="45">
        <v>984</v>
      </c>
      <c r="AB26" s="45">
        <v>511</v>
      </c>
      <c r="AC26" s="45">
        <v>820</v>
      </c>
      <c r="AD26" s="45">
        <v>870</v>
      </c>
      <c r="AE26" s="45">
        <v>1096</v>
      </c>
      <c r="AF26" s="45">
        <v>847</v>
      </c>
      <c r="AG26" s="45">
        <v>869</v>
      </c>
      <c r="AH26" s="45">
        <v>977</v>
      </c>
      <c r="AI26" s="45">
        <v>937</v>
      </c>
      <c r="AJ26" s="45">
        <v>979</v>
      </c>
      <c r="AK26" s="45">
        <v>887</v>
      </c>
      <c r="AL26" s="45">
        <v>875</v>
      </c>
      <c r="AM26" s="45">
        <v>457</v>
      </c>
      <c r="AN26" s="45">
        <v>130</v>
      </c>
      <c r="AO26" s="45">
        <v>548</v>
      </c>
      <c r="AP26" s="45">
        <v>1202</v>
      </c>
      <c r="AQ26" s="45">
        <v>1790</v>
      </c>
      <c r="AR26" s="45">
        <v>1074</v>
      </c>
      <c r="AS26" s="45">
        <v>1039</v>
      </c>
      <c r="AT26" s="45">
        <v>976</v>
      </c>
      <c r="AU26" s="45">
        <v>715</v>
      </c>
      <c r="AV26" s="106"/>
    </row>
    <row r="27" spans="1:60" ht="15.75" customHeight="1" thickTop="1" x14ac:dyDescent="0.25">
      <c r="B27" s="1" t="s">
        <v>33</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c r="AV27" s="14"/>
    </row>
    <row r="28" spans="1:60" ht="15.75" customHeight="1" x14ac:dyDescent="0.25">
      <c r="H28" s="59"/>
    </row>
    <row r="29" spans="1:60" ht="15.75" customHeight="1" x14ac:dyDescent="0.25">
      <c r="H29" s="59"/>
      <c r="I29" s="107" t="s">
        <v>32</v>
      </c>
      <c r="J29" s="107"/>
      <c r="K29" s="107"/>
      <c r="L29" s="107"/>
    </row>
    <row r="30" spans="1:60" ht="15.75" customHeight="1" x14ac:dyDescent="0.25">
      <c r="H30" s="59"/>
      <c r="I30" s="28"/>
      <c r="J30" s="29" t="s">
        <v>30</v>
      </c>
      <c r="K30" s="29"/>
      <c r="L30" s="29"/>
    </row>
    <row r="31" spans="1:60" ht="39" customHeight="1" x14ac:dyDescent="0.25">
      <c r="H31" s="59"/>
      <c r="I31" s="30"/>
      <c r="J31" s="29" t="s">
        <v>31</v>
      </c>
      <c r="K31" s="29"/>
      <c r="L31" s="29"/>
    </row>
    <row r="32" spans="1:60" ht="30" customHeight="1" x14ac:dyDescent="0.25">
      <c r="H32" s="59"/>
      <c r="I32" s="31"/>
      <c r="J32" s="29" t="s">
        <v>23</v>
      </c>
      <c r="K32" s="29"/>
      <c r="L32" s="29"/>
    </row>
    <row r="33" spans="2:13" ht="30" customHeight="1" thickBot="1" x14ac:dyDescent="0.3">
      <c r="H33" s="59"/>
      <c r="I33" s="29"/>
      <c r="J33" s="29"/>
      <c r="K33" s="29"/>
      <c r="L33" s="29"/>
    </row>
    <row r="34" spans="2:13" ht="30" customHeight="1" thickTop="1" thickBot="1" x14ac:dyDescent="0.3">
      <c r="B34" s="108" t="s">
        <v>27</v>
      </c>
      <c r="C34" s="108"/>
      <c r="D34" s="108"/>
      <c r="E34" s="108"/>
      <c r="F34" s="108"/>
      <c r="G34" s="108"/>
      <c r="H34" s="108"/>
      <c r="I34" s="108"/>
      <c r="J34" s="108"/>
      <c r="K34" s="108"/>
      <c r="L34" s="108"/>
      <c r="M34" s="109"/>
    </row>
    <row r="35" spans="2:13" ht="30" customHeight="1" thickTop="1" thickBot="1" x14ac:dyDescent="0.3">
      <c r="B35" s="110" t="s">
        <v>28</v>
      </c>
      <c r="C35" s="110"/>
      <c r="D35" s="110"/>
      <c r="E35" s="110"/>
      <c r="F35" s="110"/>
      <c r="G35" s="111"/>
      <c r="H35" s="112" t="s">
        <v>29</v>
      </c>
      <c r="I35" s="110"/>
      <c r="J35" s="110"/>
      <c r="K35" s="110"/>
      <c r="L35" s="110"/>
      <c r="M35" s="111"/>
    </row>
    <row r="36" spans="2:13" ht="30" customHeight="1" thickTop="1" x14ac:dyDescent="0.25">
      <c r="B36" s="100"/>
      <c r="C36" s="101"/>
      <c r="D36" s="101"/>
      <c r="E36" s="101"/>
      <c r="F36" s="101"/>
      <c r="G36" s="102"/>
      <c r="H36" s="100"/>
      <c r="I36" s="101"/>
      <c r="J36" s="101"/>
      <c r="K36" s="101"/>
      <c r="L36" s="101"/>
      <c r="M36" s="102"/>
    </row>
    <row r="37" spans="2:13" ht="30" customHeight="1" thickBot="1" x14ac:dyDescent="0.3">
      <c r="B37" s="103"/>
      <c r="C37" s="104"/>
      <c r="D37" s="104"/>
      <c r="E37" s="104"/>
      <c r="F37" s="104"/>
      <c r="G37" s="105"/>
      <c r="H37" s="103"/>
      <c r="I37" s="104"/>
      <c r="J37" s="104"/>
      <c r="K37" s="104"/>
      <c r="L37" s="104"/>
      <c r="M37" s="105"/>
    </row>
    <row r="38" spans="2:13" ht="35.1" customHeight="1" thickTop="1" x14ac:dyDescent="0.25"/>
    <row r="39" spans="2:13" ht="8.1" customHeight="1" x14ac:dyDescent="0.25"/>
    <row r="40" spans="2:13" ht="35.1" customHeight="1" x14ac:dyDescent="0.25"/>
    <row r="41" spans="2:13" ht="35.1" customHeight="1" x14ac:dyDescent="0.25"/>
    <row r="42" spans="2:13" ht="8.1" customHeight="1" x14ac:dyDescent="0.25"/>
    <row r="43" spans="2:13" ht="35.1" customHeight="1" x14ac:dyDescent="0.25"/>
    <row r="44" spans="2:13" ht="43.5" customHeight="1" x14ac:dyDescent="0.25"/>
    <row r="45" spans="2:13" ht="8.1" customHeight="1" x14ac:dyDescent="0.25"/>
    <row r="46" spans="2:13" ht="35.1" customHeight="1" x14ac:dyDescent="0.25"/>
    <row r="47" spans="2:13" ht="35.1" customHeight="1" x14ac:dyDescent="0.25"/>
    <row r="48" spans="2:13" ht="39" customHeight="1" x14ac:dyDescent="0.25"/>
  </sheetData>
  <mergeCells count="71">
    <mergeCell ref="F22:F23"/>
    <mergeCell ref="G22:G23"/>
    <mergeCell ref="AV22:AV23"/>
    <mergeCell ref="F25:F26"/>
    <mergeCell ref="G25:G26"/>
    <mergeCell ref="A22:A23"/>
    <mergeCell ref="B22:B23"/>
    <mergeCell ref="C22:C23"/>
    <mergeCell ref="D22:D23"/>
    <mergeCell ref="E22:E23"/>
    <mergeCell ref="F16:F17"/>
    <mergeCell ref="G16:G17"/>
    <mergeCell ref="AV16:AV17"/>
    <mergeCell ref="A18:AV18"/>
    <mergeCell ref="A19:A20"/>
    <mergeCell ref="B19:B20"/>
    <mergeCell ref="C19:C20"/>
    <mergeCell ref="D19:D20"/>
    <mergeCell ref="E19:E20"/>
    <mergeCell ref="F19:F20"/>
    <mergeCell ref="G19:G20"/>
    <mergeCell ref="AV19:AV20"/>
    <mergeCell ref="A16:A17"/>
    <mergeCell ref="B16:B17"/>
    <mergeCell ref="C16:C17"/>
    <mergeCell ref="D16:D17"/>
    <mergeCell ref="E16:E17"/>
    <mergeCell ref="A10:A11"/>
    <mergeCell ref="B10:B11"/>
    <mergeCell ref="C10:C11"/>
    <mergeCell ref="D10:D11"/>
    <mergeCell ref="A15:AV15"/>
    <mergeCell ref="A12:AV12"/>
    <mergeCell ref="A13:A14"/>
    <mergeCell ref="B13:B14"/>
    <mergeCell ref="C13:C14"/>
    <mergeCell ref="D13:D14"/>
    <mergeCell ref="E13:E14"/>
    <mergeCell ref="F13:F14"/>
    <mergeCell ref="G13:G14"/>
    <mergeCell ref="AV13:AV14"/>
    <mergeCell ref="E10:E11"/>
    <mergeCell ref="F10:F11"/>
    <mergeCell ref="G10:G11"/>
    <mergeCell ref="AV10:AV11"/>
    <mergeCell ref="AS2:AV2"/>
    <mergeCell ref="A1:AV1"/>
    <mergeCell ref="F2:G2"/>
    <mergeCell ref="A4:AV4"/>
    <mergeCell ref="A5:AV5"/>
    <mergeCell ref="A6:A9"/>
    <mergeCell ref="B6:H6"/>
    <mergeCell ref="I6:AU6"/>
    <mergeCell ref="AV6:AV9"/>
    <mergeCell ref="B7:D7"/>
    <mergeCell ref="E7:H7"/>
    <mergeCell ref="I7:AU7"/>
    <mergeCell ref="B8:AU8"/>
    <mergeCell ref="B36:G37"/>
    <mergeCell ref="H36:M37"/>
    <mergeCell ref="A24:AV24"/>
    <mergeCell ref="A25:A26"/>
    <mergeCell ref="B25:B26"/>
    <mergeCell ref="C25:C26"/>
    <mergeCell ref="D25:D26"/>
    <mergeCell ref="E25:E26"/>
    <mergeCell ref="AV25:AV26"/>
    <mergeCell ref="I29:L29"/>
    <mergeCell ref="B34:M34"/>
    <mergeCell ref="B35:G35"/>
    <mergeCell ref="H35:M35"/>
  </mergeCells>
  <conditionalFormatting sqref="I21:AU21">
    <cfRule type="colorScale" priority="39">
      <colorScale>
        <cfvo type="min"/>
        <cfvo type="percentile" val="50"/>
        <cfvo type="max"/>
        <color rgb="FFE98BD7"/>
        <color rgb="FFD5007F"/>
        <color rgb="FF950054"/>
      </colorScale>
    </cfRule>
  </conditionalFormatting>
  <conditionalFormatting sqref="AV10">
    <cfRule type="cellIs" dxfId="254" priority="18" operator="greaterThan">
      <formula>95%</formula>
    </cfRule>
    <cfRule type="cellIs" dxfId="253" priority="19" operator="greaterThanOrEqual">
      <formula>90%</formula>
    </cfRule>
    <cfRule type="cellIs" dxfId="252" priority="20" operator="lessThan">
      <formula>89.99%</formula>
    </cfRule>
  </conditionalFormatting>
  <conditionalFormatting sqref="AV13">
    <cfRule type="cellIs" dxfId="251" priority="15" operator="greaterThan">
      <formula>95%</formula>
    </cfRule>
    <cfRule type="cellIs" dxfId="250" priority="16" operator="greaterThanOrEqual">
      <formula>90%</formula>
    </cfRule>
    <cfRule type="cellIs" dxfId="249" priority="17" operator="lessThan">
      <formula>89.99%</formula>
    </cfRule>
  </conditionalFormatting>
  <conditionalFormatting sqref="AV16">
    <cfRule type="cellIs" dxfId="248" priority="12" operator="greaterThan">
      <formula>95%</formula>
    </cfRule>
    <cfRule type="cellIs" dxfId="247" priority="13" operator="greaterThanOrEqual">
      <formula>90%</formula>
    </cfRule>
    <cfRule type="cellIs" dxfId="246" priority="14" operator="lessThan">
      <formula>89.99%</formula>
    </cfRule>
  </conditionalFormatting>
  <conditionalFormatting sqref="AV19">
    <cfRule type="cellIs" dxfId="245" priority="9" operator="greaterThan">
      <formula>95%</formula>
    </cfRule>
    <cfRule type="cellIs" dxfId="244" priority="10" operator="greaterThanOrEqual">
      <formula>90%</formula>
    </cfRule>
    <cfRule type="cellIs" dxfId="243" priority="11" operator="lessThan">
      <formula>89.99%</formula>
    </cfRule>
  </conditionalFormatting>
  <conditionalFormatting sqref="AV25">
    <cfRule type="cellIs" dxfId="242" priority="3" operator="greaterThan">
      <formula>95%</formula>
    </cfRule>
    <cfRule type="cellIs" dxfId="241" priority="4" operator="greaterThanOrEqual">
      <formula>90%</formula>
    </cfRule>
    <cfRule type="cellIs" dxfId="240" priority="5" operator="lessThan">
      <formula>89.99%</formula>
    </cfRule>
  </conditionalFormatting>
  <conditionalFormatting sqref="AV22">
    <cfRule type="cellIs" dxfId="239" priority="1" operator="greaterThanOrEqual">
      <formula>100%</formula>
    </cfRule>
    <cfRule type="cellIs" dxfId="238" priority="2" operator="lessThan">
      <formula>99.99%</formula>
    </cfRule>
  </conditionalFormatting>
  <dataValidations count="1">
    <dataValidation showDropDown="1" showInputMessage="1" showErrorMessage="1" sqref="C21 G19:G23 G10:G11 G16:G17 G13:G14 G25:G26" xr:uid="{E7CC7ECA-6DE9-4196-A107-E30B9231882E}"/>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3E282B-2402-48BE-83CE-040134DF56C2}">
  <sheetPr>
    <tabColor theme="9" tint="-0.499984740745262"/>
  </sheetPr>
  <dimension ref="A1:BH48"/>
  <sheetViews>
    <sheetView showGridLines="0" topLeftCell="I14" zoomScale="81" zoomScaleNormal="81" workbookViewId="0">
      <selection activeCell="I25" sqref="I25:AU26"/>
    </sheetView>
  </sheetViews>
  <sheetFormatPr baseColWidth="10" defaultColWidth="11.44140625" defaultRowHeight="30" customHeight="1" x14ac:dyDescent="0.25"/>
  <cols>
    <col min="1" max="1" width="10.5546875" style="1" bestFit="1" customWidth="1"/>
    <col min="2" max="2" width="19.109375" style="1" bestFit="1" customWidth="1"/>
    <col min="3" max="3" width="19.109375" style="1" customWidth="1"/>
    <col min="4" max="4" width="14.33203125" style="1" customWidth="1"/>
    <col min="5" max="5" width="21" style="1" customWidth="1"/>
    <col min="6" max="6" width="12.88671875" style="1" customWidth="1"/>
    <col min="7" max="7" width="10.33203125" style="1" bestFit="1" customWidth="1"/>
    <col min="8" max="8" width="14.5546875" style="1" customWidth="1"/>
    <col min="9" max="47" width="10.6640625" style="1" customWidth="1"/>
    <col min="48" max="48" width="22.6640625" style="1" customWidth="1"/>
    <col min="49" max="16384" width="11.44140625" style="1"/>
  </cols>
  <sheetData>
    <row r="1" spans="1:60" ht="40.5" customHeight="1" x14ac:dyDescent="0.25">
      <c r="A1" s="96" t="str">
        <f>'PANEL DE CONTROL DISTRITAL'!A1:Q1</f>
        <v>INSTITUTO NACIONAL ELECTORAL
SISTEMA DE GESTIÓN DE LA CALIDAD
CIUDAD DE MÉXICO</v>
      </c>
      <c r="B1" s="96"/>
      <c r="C1" s="96"/>
      <c r="D1" s="96"/>
      <c r="E1" s="96"/>
      <c r="F1" s="96"/>
      <c r="G1" s="96"/>
      <c r="H1" s="96"/>
      <c r="I1" s="96"/>
      <c r="J1" s="96"/>
      <c r="K1" s="96"/>
      <c r="L1" s="96"/>
      <c r="M1" s="96"/>
      <c r="N1" s="96"/>
      <c r="O1" s="96"/>
      <c r="P1" s="96"/>
      <c r="Q1" s="96"/>
      <c r="R1" s="96"/>
      <c r="S1" s="96"/>
      <c r="T1" s="96"/>
      <c r="U1" s="96"/>
      <c r="V1" s="96"/>
      <c r="W1" s="96"/>
      <c r="X1" s="96"/>
      <c r="Y1" s="96"/>
      <c r="Z1" s="96"/>
      <c r="AA1" s="96"/>
      <c r="AB1" s="96"/>
      <c r="AC1" s="96"/>
      <c r="AD1" s="96"/>
      <c r="AE1" s="96"/>
      <c r="AF1" s="96"/>
      <c r="AG1" s="96"/>
      <c r="AH1" s="96"/>
      <c r="AI1" s="96"/>
      <c r="AJ1" s="96"/>
      <c r="AK1" s="96"/>
      <c r="AL1" s="96"/>
      <c r="AM1" s="96"/>
      <c r="AN1" s="96"/>
      <c r="AO1" s="96"/>
      <c r="AP1" s="96"/>
      <c r="AQ1" s="96"/>
      <c r="AR1" s="96"/>
      <c r="AS1" s="96"/>
      <c r="AT1" s="96"/>
      <c r="AU1" s="96"/>
      <c r="AV1" s="96"/>
    </row>
    <row r="2" spans="1:60" ht="33.75" customHeight="1" x14ac:dyDescent="0.25">
      <c r="A2" s="12"/>
      <c r="B2" s="12"/>
      <c r="C2" s="12"/>
      <c r="D2" s="9" t="s">
        <v>24</v>
      </c>
      <c r="E2" s="9">
        <v>14</v>
      </c>
      <c r="F2" s="98" t="s">
        <v>25</v>
      </c>
      <c r="G2" s="98"/>
      <c r="H2" s="22">
        <v>91452</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119" t="str">
        <f>'PANEL DE CONTROL DISTRITAL'!M2</f>
        <v>Fecha de corte 31/08/2023</v>
      </c>
      <c r="AT2" s="119"/>
      <c r="AU2" s="119"/>
      <c r="AV2" s="119"/>
      <c r="AW2" s="17"/>
    </row>
    <row r="3" spans="1:60"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row>
    <row r="4" spans="1:60" ht="30" customHeight="1" thickTop="1" thickBot="1" x14ac:dyDescent="0.3">
      <c r="A4" s="123" t="s">
        <v>26</v>
      </c>
      <c r="B4" s="124"/>
      <c r="C4" s="124"/>
      <c r="D4" s="124"/>
      <c r="E4" s="124"/>
      <c r="F4" s="124"/>
      <c r="G4" s="124"/>
      <c r="H4" s="124"/>
      <c r="I4" s="124"/>
      <c r="J4" s="124"/>
      <c r="K4" s="124"/>
      <c r="L4" s="124"/>
      <c r="M4" s="124"/>
      <c r="N4" s="124"/>
      <c r="O4" s="124"/>
      <c r="P4" s="124"/>
      <c r="Q4" s="124"/>
      <c r="R4" s="124"/>
      <c r="S4" s="124"/>
      <c r="T4" s="124"/>
      <c r="U4" s="124"/>
      <c r="V4" s="124"/>
      <c r="W4" s="124"/>
      <c r="X4" s="124"/>
      <c r="Y4" s="124"/>
      <c r="Z4" s="124"/>
      <c r="AA4" s="124"/>
      <c r="AB4" s="124"/>
      <c r="AC4" s="124"/>
      <c r="AD4" s="124"/>
      <c r="AE4" s="124"/>
      <c r="AF4" s="124"/>
      <c r="AG4" s="124"/>
      <c r="AH4" s="124"/>
      <c r="AI4" s="124"/>
      <c r="AJ4" s="124"/>
      <c r="AK4" s="124"/>
      <c r="AL4" s="124"/>
      <c r="AM4" s="124"/>
      <c r="AN4" s="124"/>
      <c r="AO4" s="124"/>
      <c r="AP4" s="124"/>
      <c r="AQ4" s="124"/>
      <c r="AR4" s="124"/>
      <c r="AS4" s="124"/>
      <c r="AT4" s="124"/>
      <c r="AU4" s="124"/>
      <c r="AV4" s="125"/>
      <c r="AX4" s="20"/>
    </row>
    <row r="5" spans="1:60" ht="5.25" customHeight="1" thickTop="1" thickBot="1" x14ac:dyDescent="0.3">
      <c r="A5" s="126"/>
      <c r="B5" s="127"/>
      <c r="C5" s="127"/>
      <c r="D5" s="127"/>
      <c r="E5" s="127"/>
      <c r="F5" s="127"/>
      <c r="G5" s="127"/>
      <c r="H5" s="127"/>
      <c r="I5" s="127"/>
      <c r="J5" s="127"/>
      <c r="K5" s="127"/>
      <c r="L5" s="127"/>
      <c r="M5" s="127"/>
      <c r="N5" s="127"/>
      <c r="O5" s="127"/>
      <c r="P5" s="127"/>
      <c r="Q5" s="127"/>
      <c r="R5" s="127"/>
      <c r="S5" s="127"/>
      <c r="T5" s="127"/>
      <c r="U5" s="127"/>
      <c r="V5" s="127"/>
      <c r="W5" s="127"/>
      <c r="X5" s="127"/>
      <c r="Y5" s="127"/>
      <c r="Z5" s="127"/>
      <c r="AA5" s="127"/>
      <c r="AB5" s="127"/>
      <c r="AC5" s="127"/>
      <c r="AD5" s="127"/>
      <c r="AE5" s="127"/>
      <c r="AF5" s="127"/>
      <c r="AG5" s="127"/>
      <c r="AH5" s="127"/>
      <c r="AI5" s="127"/>
      <c r="AJ5" s="127"/>
      <c r="AK5" s="127"/>
      <c r="AL5" s="127"/>
      <c r="AM5" s="127"/>
      <c r="AN5" s="127"/>
      <c r="AO5" s="127"/>
      <c r="AP5" s="127"/>
      <c r="AQ5" s="127"/>
      <c r="AR5" s="127"/>
      <c r="AS5" s="127"/>
      <c r="AT5" s="127"/>
      <c r="AU5" s="127"/>
      <c r="AV5" s="128"/>
    </row>
    <row r="6" spans="1:60" ht="18" customHeight="1" thickTop="1" thickBot="1" x14ac:dyDescent="0.3">
      <c r="A6" s="120" t="str">
        <f>'PANEL DE CONTROL DISTRITAL'!A6</f>
        <v>Número</v>
      </c>
      <c r="B6" s="121" t="str">
        <f>'PANEL DE CONTROL DISTRITAL'!B6</f>
        <v xml:space="preserve">PROCESOS SUSTANTIVOS E INDICADORES </v>
      </c>
      <c r="C6" s="121"/>
      <c r="D6" s="121"/>
      <c r="E6" s="121"/>
      <c r="F6" s="121"/>
      <c r="G6" s="121"/>
      <c r="H6" s="121"/>
      <c r="I6" s="129" t="s">
        <v>21</v>
      </c>
      <c r="J6" s="130"/>
      <c r="K6" s="130"/>
      <c r="L6" s="130"/>
      <c r="M6" s="130"/>
      <c r="N6" s="130"/>
      <c r="O6" s="130"/>
      <c r="P6" s="130"/>
      <c r="Q6" s="130"/>
      <c r="R6" s="130"/>
      <c r="S6" s="130"/>
      <c r="T6" s="130"/>
      <c r="U6" s="130"/>
      <c r="V6" s="130"/>
      <c r="W6" s="130"/>
      <c r="X6" s="130"/>
      <c r="Y6" s="130"/>
      <c r="Z6" s="130"/>
      <c r="AA6" s="130"/>
      <c r="AB6" s="130"/>
      <c r="AC6" s="130"/>
      <c r="AD6" s="130"/>
      <c r="AE6" s="130"/>
      <c r="AF6" s="130"/>
      <c r="AG6" s="130"/>
      <c r="AH6" s="130"/>
      <c r="AI6" s="130"/>
      <c r="AJ6" s="130"/>
      <c r="AK6" s="130"/>
      <c r="AL6" s="130"/>
      <c r="AM6" s="130"/>
      <c r="AN6" s="130"/>
      <c r="AO6" s="130"/>
      <c r="AP6" s="130"/>
      <c r="AQ6" s="130"/>
      <c r="AR6" s="130"/>
      <c r="AS6" s="130"/>
      <c r="AT6" s="130"/>
      <c r="AU6" s="130"/>
      <c r="AV6" s="122" t="s">
        <v>7</v>
      </c>
    </row>
    <row r="7" spans="1:60" ht="17.25" customHeight="1" thickTop="1" thickBot="1" x14ac:dyDescent="0.3">
      <c r="A7" s="120"/>
      <c r="B7" s="121" t="str">
        <f>'PANEL DE CONTROL DISTRITAL'!B7</f>
        <v>DESCRIPCIÓN</v>
      </c>
      <c r="C7" s="121"/>
      <c r="D7" s="121"/>
      <c r="E7" s="121" t="str">
        <f>'PANEL DE CONTROL DISTRITAL'!E7</f>
        <v>MEDICIÓN</v>
      </c>
      <c r="F7" s="121"/>
      <c r="G7" s="121"/>
      <c r="H7" s="121"/>
      <c r="I7" s="131" t="str">
        <f>'PANEL DE CONTROL DISTRITAL'!A5</f>
        <v>CAMPAÑA ANUAL PERMANENTE 2022-2023</v>
      </c>
      <c r="J7" s="132"/>
      <c r="K7" s="132"/>
      <c r="L7" s="132"/>
      <c r="M7" s="132"/>
      <c r="N7" s="132"/>
      <c r="O7" s="132"/>
      <c r="P7" s="132"/>
      <c r="Q7" s="132"/>
      <c r="R7" s="132"/>
      <c r="S7" s="132"/>
      <c r="T7" s="132"/>
      <c r="U7" s="132"/>
      <c r="V7" s="132"/>
      <c r="W7" s="132"/>
      <c r="X7" s="132"/>
      <c r="Y7" s="132"/>
      <c r="Z7" s="132"/>
      <c r="AA7" s="132"/>
      <c r="AB7" s="132"/>
      <c r="AC7" s="132"/>
      <c r="AD7" s="132"/>
      <c r="AE7" s="132"/>
      <c r="AF7" s="132"/>
      <c r="AG7" s="132"/>
      <c r="AH7" s="132"/>
      <c r="AI7" s="132"/>
      <c r="AJ7" s="132"/>
      <c r="AK7" s="132"/>
      <c r="AL7" s="132"/>
      <c r="AM7" s="132"/>
      <c r="AN7" s="132"/>
      <c r="AO7" s="132"/>
      <c r="AP7" s="132"/>
      <c r="AQ7" s="132"/>
      <c r="AR7" s="132"/>
      <c r="AS7" s="132"/>
      <c r="AT7" s="132"/>
      <c r="AU7" s="132"/>
      <c r="AV7" s="122"/>
    </row>
    <row r="8" spans="1:60" ht="5.25" customHeight="1" thickTop="1" thickBot="1" x14ac:dyDescent="0.3">
      <c r="A8" s="120"/>
      <c r="B8" s="133"/>
      <c r="C8" s="134"/>
      <c r="D8" s="134"/>
      <c r="E8" s="134"/>
      <c r="F8" s="134"/>
      <c r="G8" s="134"/>
      <c r="H8" s="134"/>
      <c r="I8" s="134"/>
      <c r="J8" s="134"/>
      <c r="K8" s="134"/>
      <c r="L8" s="134"/>
      <c r="M8" s="134"/>
      <c r="N8" s="134"/>
      <c r="O8" s="134"/>
      <c r="P8" s="134"/>
      <c r="Q8" s="134"/>
      <c r="R8" s="134"/>
      <c r="S8" s="134"/>
      <c r="T8" s="134"/>
      <c r="U8" s="134"/>
      <c r="V8" s="134"/>
      <c r="W8" s="134"/>
      <c r="X8" s="134"/>
      <c r="Y8" s="134"/>
      <c r="Z8" s="134"/>
      <c r="AA8" s="134"/>
      <c r="AB8" s="134"/>
      <c r="AC8" s="134"/>
      <c r="AD8" s="134"/>
      <c r="AE8" s="134"/>
      <c r="AF8" s="134"/>
      <c r="AG8" s="134"/>
      <c r="AH8" s="134"/>
      <c r="AI8" s="134"/>
      <c r="AJ8" s="134"/>
      <c r="AK8" s="134"/>
      <c r="AL8" s="134"/>
      <c r="AM8" s="134"/>
      <c r="AN8" s="134"/>
      <c r="AO8" s="134"/>
      <c r="AP8" s="134"/>
      <c r="AQ8" s="134"/>
      <c r="AR8" s="134"/>
      <c r="AS8" s="134"/>
      <c r="AT8" s="134"/>
      <c r="AU8" s="134"/>
      <c r="AV8" s="122"/>
    </row>
    <row r="9" spans="1:60" s="2" customFormat="1" ht="29.25" customHeight="1" thickTop="1" thickBot="1" x14ac:dyDescent="0.3">
      <c r="A9" s="120"/>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'090151'!I9</f>
        <v>2022-53</v>
      </c>
      <c r="J9" s="33" t="str">
        <f>'090151'!J9</f>
        <v>2022-54</v>
      </c>
      <c r="K9" s="33" t="str">
        <f>'090151'!K9</f>
        <v>2022-55</v>
      </c>
      <c r="L9" s="33" t="str">
        <f>'090151'!L9</f>
        <v>2023-01</v>
      </c>
      <c r="M9" s="33" t="str">
        <f>'090151'!M9</f>
        <v>2023-02</v>
      </c>
      <c r="N9" s="33" t="str">
        <f>'090151'!N9</f>
        <v>2023-03</v>
      </c>
      <c r="O9" s="33" t="str">
        <f>'090151'!O9</f>
        <v>2023-04</v>
      </c>
      <c r="P9" s="33" t="str">
        <f>'090151'!P9</f>
        <v>2023-05</v>
      </c>
      <c r="Q9" s="33" t="str">
        <f>'090151'!Q9</f>
        <v>2023-06</v>
      </c>
      <c r="R9" s="33" t="str">
        <f>'090151'!R9</f>
        <v>2023-07</v>
      </c>
      <c r="S9" s="33" t="str">
        <f>'090151'!S9</f>
        <v>2023-08</v>
      </c>
      <c r="T9" s="33" t="str">
        <f>'090151'!T9</f>
        <v>2023-09</v>
      </c>
      <c r="U9" s="33" t="str">
        <f>'090151'!U9</f>
        <v>2023-10</v>
      </c>
      <c r="V9" s="33" t="str">
        <f>'090151'!V9</f>
        <v>2023-11</v>
      </c>
      <c r="W9" s="33" t="str">
        <f>'090151'!W9</f>
        <v>2023-12</v>
      </c>
      <c r="X9" s="33" t="str">
        <f>'090151'!X9</f>
        <v>2023-13</v>
      </c>
      <c r="Y9" s="33" t="str">
        <f>'090151'!Y9</f>
        <v>2023-14</v>
      </c>
      <c r="Z9" s="33" t="str">
        <f>'090151'!Z9</f>
        <v>2023-15</v>
      </c>
      <c r="AA9" s="33" t="str">
        <f>'090151'!AA9</f>
        <v>2023-16</v>
      </c>
      <c r="AB9" s="33" t="str">
        <f>'090151'!AB9</f>
        <v>2023-17</v>
      </c>
      <c r="AC9" s="33" t="str">
        <f>'090151'!AC9</f>
        <v>2023-18</v>
      </c>
      <c r="AD9" s="33" t="str">
        <f>'090151'!AD9</f>
        <v>2023-19</v>
      </c>
      <c r="AE9" s="33" t="str">
        <f>'090151'!AE9</f>
        <v>2023-20</v>
      </c>
      <c r="AF9" s="33" t="str">
        <f>'090151'!AF9</f>
        <v>2023-21</v>
      </c>
      <c r="AG9" s="33" t="str">
        <f>'090151'!AG9</f>
        <v>2023-22</v>
      </c>
      <c r="AH9" s="33" t="str">
        <f>'090151'!AH9</f>
        <v>2023-23</v>
      </c>
      <c r="AI9" s="33" t="str">
        <f>'090151'!AI9</f>
        <v>2023-24</v>
      </c>
      <c r="AJ9" s="33" t="str">
        <f>'090151'!AJ9</f>
        <v>2023-25</v>
      </c>
      <c r="AK9" s="33" t="str">
        <f>'090151'!AK9</f>
        <v>2023-26</v>
      </c>
      <c r="AL9" s="33" t="str">
        <f>'090151'!AL9</f>
        <v>2023-27</v>
      </c>
      <c r="AM9" s="33" t="str">
        <f>'090151'!AM9</f>
        <v>2023-28</v>
      </c>
      <c r="AN9" s="33" t="str">
        <f>'090151'!AN9</f>
        <v>2023-29</v>
      </c>
      <c r="AO9" s="33" t="str">
        <f>'090151'!AO9</f>
        <v>2023-30</v>
      </c>
      <c r="AP9" s="33" t="str">
        <f>'090151'!AP9</f>
        <v>2023-31</v>
      </c>
      <c r="AQ9" s="33" t="str">
        <f>'090151'!AQ9</f>
        <v>2023-32</v>
      </c>
      <c r="AR9" s="33" t="str">
        <f>'090151'!AR9</f>
        <v>2023-33</v>
      </c>
      <c r="AS9" s="33" t="str">
        <f>'090151'!AS9</f>
        <v>2023-34</v>
      </c>
      <c r="AT9" s="33" t="str">
        <f>'090151'!AT9</f>
        <v>2023-35</v>
      </c>
      <c r="AU9" s="33" t="str">
        <f>'090151'!AU9</f>
        <v>2023-36</v>
      </c>
      <c r="AV9" s="122"/>
    </row>
    <row r="10" spans="1:60" s="2" customFormat="1" ht="50.1" customHeight="1" thickTop="1" thickBot="1" x14ac:dyDescent="0.3">
      <c r="A10" s="117">
        <f>'PANEL DE CONTROL DISTRITAL'!A9</f>
        <v>1</v>
      </c>
      <c r="B10" s="118" t="str">
        <f>'PANEL DE CONTROL DISTRITAL'!B9</f>
        <v>ENTREVISTA</v>
      </c>
      <c r="C10" s="113" t="str">
        <f>'PANEL DE CONTROL DISTRITAL'!C9</f>
        <v xml:space="preserve"> Auxiliar de Atención Ciudadana</v>
      </c>
      <c r="D10" s="114" t="str">
        <f>'PANEL DE CONTROL DISTRITAL'!D9</f>
        <v>Efectividad de la entrevista =</v>
      </c>
      <c r="E10" s="113" t="str">
        <f>'PANEL DE CONTROL DISTRITAL'!E9</f>
        <v>(Número de trámites aplicados / (Número de fichas requisitadas - Notificaciones de improcedencia de trámite)) x 100</v>
      </c>
      <c r="F10" s="115" t="str">
        <f>'PANEL DE CONTROL DISTRITAL'!F9</f>
        <v>Semanal (remesa)</v>
      </c>
      <c r="G10" s="116">
        <f>'PANEL DE CONTROL DISTRITAL'!G9</f>
        <v>0.9</v>
      </c>
      <c r="H10" s="27" t="str">
        <f>'PANEL DE CONTROL DISTRITAL'!H9</f>
        <v>Número de trámites aplicados</v>
      </c>
      <c r="I10" s="25">
        <v>148</v>
      </c>
      <c r="J10" s="25">
        <v>639</v>
      </c>
      <c r="K10" s="25">
        <v>0</v>
      </c>
      <c r="L10" s="25">
        <v>0</v>
      </c>
      <c r="M10" s="25">
        <v>619</v>
      </c>
      <c r="N10" s="25">
        <v>782</v>
      </c>
      <c r="O10" s="25">
        <v>744</v>
      </c>
      <c r="P10" s="25">
        <v>802</v>
      </c>
      <c r="Q10" s="25">
        <v>797</v>
      </c>
      <c r="R10" s="25">
        <v>661</v>
      </c>
      <c r="S10" s="25">
        <v>783</v>
      </c>
      <c r="T10" s="25">
        <v>810</v>
      </c>
      <c r="U10" s="25">
        <v>738</v>
      </c>
      <c r="V10" s="25">
        <v>740</v>
      </c>
      <c r="W10" s="25">
        <v>759</v>
      </c>
      <c r="X10" s="25">
        <v>568</v>
      </c>
      <c r="Y10" s="25">
        <v>741</v>
      </c>
      <c r="Z10" s="25">
        <v>472</v>
      </c>
      <c r="AA10" s="25">
        <v>746</v>
      </c>
      <c r="AB10" s="25">
        <v>738</v>
      </c>
      <c r="AC10" s="25">
        <v>679</v>
      </c>
      <c r="AD10" s="25">
        <v>426</v>
      </c>
      <c r="AE10" s="25">
        <v>603</v>
      </c>
      <c r="AF10" s="25">
        <v>692</v>
      </c>
      <c r="AG10" s="25">
        <v>707</v>
      </c>
      <c r="AH10" s="25">
        <v>729</v>
      </c>
      <c r="AI10" s="25">
        <v>700</v>
      </c>
      <c r="AJ10" s="25">
        <v>713</v>
      </c>
      <c r="AK10" s="25">
        <v>712</v>
      </c>
      <c r="AL10" s="25">
        <v>696</v>
      </c>
      <c r="AM10" s="25">
        <v>762</v>
      </c>
      <c r="AN10" s="25">
        <v>624</v>
      </c>
      <c r="AO10" s="25">
        <v>661</v>
      </c>
      <c r="AP10" s="25">
        <v>635</v>
      </c>
      <c r="AQ10" s="25">
        <v>677</v>
      </c>
      <c r="AR10" s="25">
        <v>746</v>
      </c>
      <c r="AS10" s="25">
        <v>715</v>
      </c>
      <c r="AT10" s="25">
        <v>718</v>
      </c>
      <c r="AU10" s="25">
        <v>549</v>
      </c>
      <c r="AV10" s="106">
        <f>IFERROR(SUM(I10:AU10)/SUM(I11:AU11),0)</f>
        <v>0.98874229736135255</v>
      </c>
    </row>
    <row r="11" spans="1:60" s="2" customFormat="1" ht="50.1" customHeight="1" thickTop="1" thickBot="1" x14ac:dyDescent="0.3">
      <c r="A11" s="117"/>
      <c r="B11" s="118"/>
      <c r="C11" s="113"/>
      <c r="D11" s="114"/>
      <c r="E11" s="113"/>
      <c r="F11" s="115"/>
      <c r="G11" s="116"/>
      <c r="H11" s="27" t="str">
        <f>'PANEL DE CONTROL DISTRITAL'!H10</f>
        <v>Número de fichas requisitadas - Notificaciones de improcedencia de trámite</v>
      </c>
      <c r="I11" s="45">
        <v>150</v>
      </c>
      <c r="J11" s="45">
        <v>651</v>
      </c>
      <c r="K11" s="45">
        <v>0</v>
      </c>
      <c r="L11" s="45">
        <v>0</v>
      </c>
      <c r="M11" s="45">
        <v>631</v>
      </c>
      <c r="N11" s="45">
        <v>793</v>
      </c>
      <c r="O11" s="45">
        <v>756</v>
      </c>
      <c r="P11" s="45">
        <v>812</v>
      </c>
      <c r="Q11" s="45">
        <v>808</v>
      </c>
      <c r="R11" s="45">
        <v>667</v>
      </c>
      <c r="S11" s="45">
        <v>794</v>
      </c>
      <c r="T11" s="45">
        <v>824</v>
      </c>
      <c r="U11" s="45">
        <v>756</v>
      </c>
      <c r="V11" s="45">
        <v>751</v>
      </c>
      <c r="W11" s="45">
        <v>771</v>
      </c>
      <c r="X11" s="45">
        <v>568</v>
      </c>
      <c r="Y11" s="45">
        <v>752</v>
      </c>
      <c r="Z11" s="45">
        <v>481</v>
      </c>
      <c r="AA11" s="45">
        <v>749</v>
      </c>
      <c r="AB11" s="45">
        <v>743</v>
      </c>
      <c r="AC11" s="45">
        <v>686</v>
      </c>
      <c r="AD11" s="45">
        <v>429</v>
      </c>
      <c r="AE11" s="45">
        <v>606</v>
      </c>
      <c r="AF11" s="45">
        <v>702</v>
      </c>
      <c r="AG11" s="45">
        <v>711</v>
      </c>
      <c r="AH11" s="45">
        <v>737</v>
      </c>
      <c r="AI11" s="45">
        <v>707</v>
      </c>
      <c r="AJ11" s="45">
        <v>721</v>
      </c>
      <c r="AK11" s="45">
        <v>718</v>
      </c>
      <c r="AL11" s="45">
        <v>698</v>
      </c>
      <c r="AM11" s="45">
        <v>766</v>
      </c>
      <c r="AN11" s="45">
        <v>625</v>
      </c>
      <c r="AO11" s="45">
        <v>669</v>
      </c>
      <c r="AP11" s="45">
        <v>639</v>
      </c>
      <c r="AQ11" s="45">
        <v>695</v>
      </c>
      <c r="AR11" s="45">
        <v>754</v>
      </c>
      <c r="AS11" s="45">
        <v>718</v>
      </c>
      <c r="AT11" s="45">
        <v>724</v>
      </c>
      <c r="AU11" s="45">
        <v>554</v>
      </c>
      <c r="AV11" s="106"/>
    </row>
    <row r="12" spans="1:60" s="47" customFormat="1" ht="8.1" customHeight="1" thickTop="1" thickBot="1" x14ac:dyDescent="0.3">
      <c r="A12" s="117"/>
      <c r="B12" s="117"/>
      <c r="C12" s="117"/>
      <c r="D12" s="117"/>
      <c r="E12" s="117"/>
      <c r="F12" s="117"/>
      <c r="G12" s="117"/>
      <c r="H12" s="117"/>
      <c r="I12" s="117"/>
      <c r="J12" s="117"/>
      <c r="K12" s="117"/>
      <c r="L12" s="117"/>
      <c r="M12" s="117"/>
      <c r="N12" s="117"/>
      <c r="O12" s="117"/>
      <c r="P12" s="117"/>
      <c r="Q12" s="117"/>
      <c r="R12" s="117"/>
      <c r="S12" s="117"/>
      <c r="T12" s="117"/>
      <c r="U12" s="117"/>
      <c r="V12" s="117"/>
      <c r="W12" s="117"/>
      <c r="X12" s="117"/>
      <c r="Y12" s="117"/>
      <c r="Z12" s="117"/>
      <c r="AA12" s="117"/>
      <c r="AB12" s="117"/>
      <c r="AC12" s="117"/>
      <c r="AD12" s="117"/>
      <c r="AE12" s="117"/>
      <c r="AF12" s="117"/>
      <c r="AG12" s="117"/>
      <c r="AH12" s="117"/>
      <c r="AI12" s="117"/>
      <c r="AJ12" s="117"/>
      <c r="AK12" s="117"/>
      <c r="AL12" s="117"/>
      <c r="AM12" s="117"/>
      <c r="AN12" s="117"/>
      <c r="AO12" s="117"/>
      <c r="AP12" s="117"/>
      <c r="AQ12" s="117"/>
      <c r="AR12" s="117"/>
      <c r="AS12" s="117"/>
      <c r="AT12" s="117"/>
      <c r="AU12" s="117"/>
      <c r="AV12" s="117"/>
      <c r="AW12" s="46"/>
      <c r="AX12" s="46"/>
      <c r="AY12" s="46"/>
      <c r="AZ12" s="46"/>
      <c r="BA12" s="46"/>
      <c r="BB12" s="46"/>
      <c r="BC12" s="46"/>
      <c r="BD12" s="46"/>
      <c r="BE12" s="46"/>
      <c r="BF12" s="46"/>
      <c r="BG12" s="46"/>
      <c r="BH12" s="46"/>
    </row>
    <row r="13" spans="1:60" s="3" customFormat="1" ht="50.1" customHeight="1" thickTop="1" thickBot="1" x14ac:dyDescent="0.3">
      <c r="A13" s="117">
        <f>'PANEL DE CONTROL DISTRITAL'!A12</f>
        <v>2</v>
      </c>
      <c r="B13" s="118" t="str">
        <f>'PANEL DE CONTROL DISTRITAL'!B12</f>
        <v>TRÁMITE</v>
      </c>
      <c r="C13" s="113" t="str">
        <f>'PANEL DE CONTROL DISTRITAL'!C12</f>
        <v>Operador de Equipo Tecnológico</v>
      </c>
      <c r="D13" s="114" t="str">
        <f>'PANEL DE CONTROL DISTRITAL'!D12</f>
        <v>Trámites exitosos efectivos=</v>
      </c>
      <c r="E13" s="113" t="str">
        <f>'PANEL DE CONTROL DISTRITAL'!E12</f>
        <v>(Número de trámites exitosos / Número de trámites aplicados) x 100</v>
      </c>
      <c r="F13" s="115" t="str">
        <f>'PANEL DE CONTROL DISTRITAL'!F12</f>
        <v>Semanal (remesa)</v>
      </c>
      <c r="G13" s="116">
        <f>'PANEL DE CONTROL DISTRITAL'!G12</f>
        <v>0.9</v>
      </c>
      <c r="H13" s="27" t="str">
        <f>'PANEL DE CONTROL DISTRITAL'!H12</f>
        <v>Número de trámites exitosos</v>
      </c>
      <c r="I13" s="25">
        <v>147</v>
      </c>
      <c r="J13" s="25">
        <v>639</v>
      </c>
      <c r="K13" s="25">
        <v>0</v>
      </c>
      <c r="L13" s="25">
        <v>0</v>
      </c>
      <c r="M13" s="25">
        <v>619</v>
      </c>
      <c r="N13" s="25">
        <v>782</v>
      </c>
      <c r="O13" s="25">
        <v>744</v>
      </c>
      <c r="P13" s="25">
        <v>802</v>
      </c>
      <c r="Q13" s="25">
        <v>796</v>
      </c>
      <c r="R13" s="25">
        <v>661</v>
      </c>
      <c r="S13" s="25">
        <v>783</v>
      </c>
      <c r="T13" s="25">
        <v>808</v>
      </c>
      <c r="U13" s="25">
        <v>737</v>
      </c>
      <c r="V13" s="25">
        <v>738</v>
      </c>
      <c r="W13" s="25">
        <v>758</v>
      </c>
      <c r="X13" s="25">
        <v>567</v>
      </c>
      <c r="Y13" s="25">
        <v>739</v>
      </c>
      <c r="Z13" s="25">
        <v>472</v>
      </c>
      <c r="AA13" s="25">
        <v>744</v>
      </c>
      <c r="AB13" s="25">
        <v>735</v>
      </c>
      <c r="AC13" s="25">
        <v>679</v>
      </c>
      <c r="AD13" s="25">
        <v>426</v>
      </c>
      <c r="AE13" s="25">
        <v>601</v>
      </c>
      <c r="AF13" s="25">
        <v>689</v>
      </c>
      <c r="AG13" s="25">
        <v>706</v>
      </c>
      <c r="AH13" s="25">
        <v>727</v>
      </c>
      <c r="AI13" s="25">
        <v>699</v>
      </c>
      <c r="AJ13" s="25">
        <v>710</v>
      </c>
      <c r="AK13" s="25">
        <v>708</v>
      </c>
      <c r="AL13" s="25">
        <v>693</v>
      </c>
      <c r="AM13" s="25">
        <v>761</v>
      </c>
      <c r="AN13" s="25">
        <v>623</v>
      </c>
      <c r="AO13" s="25">
        <v>660</v>
      </c>
      <c r="AP13" s="25">
        <v>634</v>
      </c>
      <c r="AQ13" s="25">
        <v>674</v>
      </c>
      <c r="AR13" s="25">
        <v>743</v>
      </c>
      <c r="AS13" s="25">
        <v>712</v>
      </c>
      <c r="AT13" s="25">
        <v>718</v>
      </c>
      <c r="AU13" s="25">
        <v>547</v>
      </c>
      <c r="AV13" s="106">
        <f>IFERROR(SUM(I13:AU13)/SUM(I14:AU14),0)</f>
        <v>0.9980822246194414</v>
      </c>
    </row>
    <row r="14" spans="1:60" s="3" customFormat="1" ht="50.1" customHeight="1" thickTop="1" thickBot="1" x14ac:dyDescent="0.3">
      <c r="A14" s="117"/>
      <c r="B14" s="118"/>
      <c r="C14" s="113"/>
      <c r="D14" s="114"/>
      <c r="E14" s="113"/>
      <c r="F14" s="115"/>
      <c r="G14" s="116"/>
      <c r="H14" s="27" t="str">
        <f>'PANEL DE CONTROL DISTRITAL'!H13</f>
        <v>Número de trámites aplicados</v>
      </c>
      <c r="I14" s="45">
        <v>148</v>
      </c>
      <c r="J14" s="45">
        <v>639</v>
      </c>
      <c r="K14" s="45">
        <v>0</v>
      </c>
      <c r="L14" s="45">
        <v>0</v>
      </c>
      <c r="M14" s="45">
        <v>619</v>
      </c>
      <c r="N14" s="45">
        <v>782</v>
      </c>
      <c r="O14" s="45">
        <v>744</v>
      </c>
      <c r="P14" s="45">
        <v>802</v>
      </c>
      <c r="Q14" s="45">
        <v>797</v>
      </c>
      <c r="R14" s="45">
        <v>661</v>
      </c>
      <c r="S14" s="45">
        <v>783</v>
      </c>
      <c r="T14" s="45">
        <v>810</v>
      </c>
      <c r="U14" s="45">
        <v>738</v>
      </c>
      <c r="V14" s="45">
        <v>740</v>
      </c>
      <c r="W14" s="45">
        <v>759</v>
      </c>
      <c r="X14" s="45">
        <v>568</v>
      </c>
      <c r="Y14" s="45">
        <v>741</v>
      </c>
      <c r="Z14" s="45">
        <v>472</v>
      </c>
      <c r="AA14" s="45">
        <v>746</v>
      </c>
      <c r="AB14" s="45">
        <v>736</v>
      </c>
      <c r="AC14" s="45">
        <v>679</v>
      </c>
      <c r="AD14" s="45">
        <v>426</v>
      </c>
      <c r="AE14" s="45">
        <v>603</v>
      </c>
      <c r="AF14" s="45">
        <v>692</v>
      </c>
      <c r="AG14" s="45">
        <v>707</v>
      </c>
      <c r="AH14" s="45">
        <v>729</v>
      </c>
      <c r="AI14" s="45">
        <v>700</v>
      </c>
      <c r="AJ14" s="45">
        <v>713</v>
      </c>
      <c r="AK14" s="45">
        <v>712</v>
      </c>
      <c r="AL14" s="45">
        <v>696</v>
      </c>
      <c r="AM14" s="45">
        <v>762</v>
      </c>
      <c r="AN14" s="45">
        <v>624</v>
      </c>
      <c r="AO14" s="45">
        <v>661</v>
      </c>
      <c r="AP14" s="45">
        <v>635</v>
      </c>
      <c r="AQ14" s="45">
        <v>677</v>
      </c>
      <c r="AR14" s="45">
        <v>746</v>
      </c>
      <c r="AS14" s="45">
        <v>715</v>
      </c>
      <c r="AT14" s="45">
        <v>718</v>
      </c>
      <c r="AU14" s="45">
        <v>549</v>
      </c>
      <c r="AV14" s="106"/>
    </row>
    <row r="15" spans="1:60" s="47" customFormat="1" ht="8.1" customHeight="1" thickTop="1" thickBot="1" x14ac:dyDescent="0.3">
      <c r="A15" s="117"/>
      <c r="B15" s="117"/>
      <c r="C15" s="117"/>
      <c r="D15" s="117"/>
      <c r="E15" s="117"/>
      <c r="F15" s="117"/>
      <c r="G15" s="117"/>
      <c r="H15" s="117"/>
      <c r="I15" s="117"/>
      <c r="J15" s="117"/>
      <c r="K15" s="117"/>
      <c r="L15" s="117"/>
      <c r="M15" s="117"/>
      <c r="N15" s="117"/>
      <c r="O15" s="117"/>
      <c r="P15" s="117"/>
      <c r="Q15" s="117"/>
      <c r="R15" s="117"/>
      <c r="S15" s="117"/>
      <c r="T15" s="117"/>
      <c r="U15" s="117"/>
      <c r="V15" s="117"/>
      <c r="W15" s="117"/>
      <c r="X15" s="117"/>
      <c r="Y15" s="117"/>
      <c r="Z15" s="117"/>
      <c r="AA15" s="117"/>
      <c r="AB15" s="117"/>
      <c r="AC15" s="117"/>
      <c r="AD15" s="117"/>
      <c r="AE15" s="117"/>
      <c r="AF15" s="117"/>
      <c r="AG15" s="117"/>
      <c r="AH15" s="117"/>
      <c r="AI15" s="117"/>
      <c r="AJ15" s="117"/>
      <c r="AK15" s="117"/>
      <c r="AL15" s="117"/>
      <c r="AM15" s="117"/>
      <c r="AN15" s="117"/>
      <c r="AO15" s="117"/>
      <c r="AP15" s="117"/>
      <c r="AQ15" s="117"/>
      <c r="AR15" s="117"/>
      <c r="AS15" s="117"/>
      <c r="AT15" s="117"/>
      <c r="AU15" s="117"/>
      <c r="AV15" s="117"/>
      <c r="AW15" s="46"/>
      <c r="AX15" s="46"/>
      <c r="AY15" s="46"/>
      <c r="AZ15" s="46"/>
      <c r="BA15" s="46"/>
      <c r="BB15" s="46"/>
      <c r="BC15" s="46"/>
      <c r="BD15" s="46"/>
      <c r="BE15" s="46"/>
      <c r="BF15" s="46"/>
      <c r="BG15" s="46"/>
      <c r="BH15" s="46"/>
    </row>
    <row r="16" spans="1:60" s="3" customFormat="1" ht="50.1" customHeight="1" thickTop="1" thickBot="1" x14ac:dyDescent="0.3">
      <c r="A16" s="117">
        <f>'PANEL DE CONTROL DISTRITAL'!A15</f>
        <v>3</v>
      </c>
      <c r="B16" s="118" t="str">
        <f>'PANEL DE CONTROL DISTRITAL'!B15</f>
        <v>TRANSFERENCIA</v>
      </c>
      <c r="C16" s="113" t="str">
        <f>'PANEL DE CONTROL DISTRITAL'!C15</f>
        <v>Responsable de Módulo</v>
      </c>
      <c r="D16" s="114" t="str">
        <f>'PANEL DE CONTROL DISTRITAL'!D15</f>
        <v xml:space="preserve">Transacciones exitosas = </v>
      </c>
      <c r="E16" s="113" t="str">
        <f>'PANEL DE CONTROL DISTRITAL'!E15</f>
        <v>(Número de Archivos de Transacción aceptados /Total de Archivos de Transacción procesados) x100</v>
      </c>
      <c r="F16" s="115" t="str">
        <f>'PANEL DE CONTROL DISTRITAL'!F15</f>
        <v>Semanal (remesa)</v>
      </c>
      <c r="G16" s="116">
        <f>'PANEL DE CONTROL DISTRITAL'!G15</f>
        <v>0.9</v>
      </c>
      <c r="H16" s="27" t="str">
        <f>'PANEL DE CONTROL DISTRITAL'!H15</f>
        <v>Número de Archivos de Transacción aceptados</v>
      </c>
      <c r="I16" s="25">
        <v>147</v>
      </c>
      <c r="J16" s="25">
        <v>639</v>
      </c>
      <c r="K16" s="25">
        <v>0</v>
      </c>
      <c r="L16" s="25">
        <v>0</v>
      </c>
      <c r="M16" s="25">
        <v>619</v>
      </c>
      <c r="N16" s="25">
        <v>782</v>
      </c>
      <c r="O16" s="25">
        <v>744</v>
      </c>
      <c r="P16" s="25">
        <v>802</v>
      </c>
      <c r="Q16" s="25">
        <v>796</v>
      </c>
      <c r="R16" s="25">
        <v>661</v>
      </c>
      <c r="S16" s="25">
        <v>783</v>
      </c>
      <c r="T16" s="25">
        <v>808</v>
      </c>
      <c r="U16" s="25">
        <v>737</v>
      </c>
      <c r="V16" s="25">
        <v>738</v>
      </c>
      <c r="W16" s="25">
        <v>758</v>
      </c>
      <c r="X16" s="25">
        <v>567</v>
      </c>
      <c r="Y16" s="25">
        <v>739</v>
      </c>
      <c r="Z16" s="25">
        <v>472</v>
      </c>
      <c r="AA16" s="25">
        <v>744</v>
      </c>
      <c r="AB16" s="25">
        <v>735</v>
      </c>
      <c r="AC16" s="25">
        <v>679</v>
      </c>
      <c r="AD16" s="25">
        <v>426</v>
      </c>
      <c r="AE16" s="25">
        <v>601</v>
      </c>
      <c r="AF16" s="25">
        <v>689</v>
      </c>
      <c r="AG16" s="25">
        <v>706</v>
      </c>
      <c r="AH16" s="25">
        <v>727</v>
      </c>
      <c r="AI16" s="25">
        <v>699</v>
      </c>
      <c r="AJ16" s="25">
        <v>710</v>
      </c>
      <c r="AK16" s="25">
        <v>708</v>
      </c>
      <c r="AL16" s="25">
        <v>693</v>
      </c>
      <c r="AM16" s="25">
        <v>761</v>
      </c>
      <c r="AN16" s="25">
        <v>623</v>
      </c>
      <c r="AO16" s="25">
        <v>660</v>
      </c>
      <c r="AP16" s="25">
        <v>634</v>
      </c>
      <c r="AQ16" s="25">
        <v>674</v>
      </c>
      <c r="AR16" s="25">
        <v>743</v>
      </c>
      <c r="AS16" s="25">
        <v>712</v>
      </c>
      <c r="AT16" s="25">
        <v>718</v>
      </c>
      <c r="AU16" s="25">
        <v>547</v>
      </c>
      <c r="AV16" s="106">
        <f>IFERROR(SUM(I16:AU16)/SUM(I17:AU17),0)</f>
        <v>0.9980822246194414</v>
      </c>
    </row>
    <row r="17" spans="1:60" s="3" customFormat="1" ht="50.1" customHeight="1" thickTop="1" thickBot="1" x14ac:dyDescent="0.3">
      <c r="A17" s="117"/>
      <c r="B17" s="118"/>
      <c r="C17" s="113"/>
      <c r="D17" s="114"/>
      <c r="E17" s="113"/>
      <c r="F17" s="115"/>
      <c r="G17" s="116"/>
      <c r="H17" s="27" t="str">
        <f>'PANEL DE CONTROL DISTRITAL'!H16</f>
        <v>Total de Archivos de Transacción procesados</v>
      </c>
      <c r="I17" s="45">
        <v>148</v>
      </c>
      <c r="J17" s="45">
        <v>639</v>
      </c>
      <c r="K17" s="45">
        <v>0</v>
      </c>
      <c r="L17" s="45">
        <v>0</v>
      </c>
      <c r="M17" s="45">
        <v>619</v>
      </c>
      <c r="N17" s="45">
        <v>782</v>
      </c>
      <c r="O17" s="45">
        <v>744</v>
      </c>
      <c r="P17" s="45">
        <v>802</v>
      </c>
      <c r="Q17" s="45">
        <v>797</v>
      </c>
      <c r="R17" s="45">
        <v>661</v>
      </c>
      <c r="S17" s="45">
        <v>783</v>
      </c>
      <c r="T17" s="45">
        <v>810</v>
      </c>
      <c r="U17" s="45">
        <v>738</v>
      </c>
      <c r="V17" s="45">
        <v>740</v>
      </c>
      <c r="W17" s="45">
        <v>759</v>
      </c>
      <c r="X17" s="45">
        <v>568</v>
      </c>
      <c r="Y17" s="45">
        <v>741</v>
      </c>
      <c r="Z17" s="45">
        <v>472</v>
      </c>
      <c r="AA17" s="45">
        <v>746</v>
      </c>
      <c r="AB17" s="45">
        <v>736</v>
      </c>
      <c r="AC17" s="45">
        <v>679</v>
      </c>
      <c r="AD17" s="45">
        <v>426</v>
      </c>
      <c r="AE17" s="45">
        <v>603</v>
      </c>
      <c r="AF17" s="45">
        <v>692</v>
      </c>
      <c r="AG17" s="45">
        <v>707</v>
      </c>
      <c r="AH17" s="45">
        <v>729</v>
      </c>
      <c r="AI17" s="45">
        <v>700</v>
      </c>
      <c r="AJ17" s="45">
        <v>713</v>
      </c>
      <c r="AK17" s="45">
        <v>712</v>
      </c>
      <c r="AL17" s="45">
        <v>696</v>
      </c>
      <c r="AM17" s="45">
        <v>762</v>
      </c>
      <c r="AN17" s="45">
        <v>624</v>
      </c>
      <c r="AO17" s="45">
        <v>661</v>
      </c>
      <c r="AP17" s="45">
        <v>635</v>
      </c>
      <c r="AQ17" s="45">
        <v>677</v>
      </c>
      <c r="AR17" s="45">
        <v>746</v>
      </c>
      <c r="AS17" s="45">
        <v>715</v>
      </c>
      <c r="AT17" s="45">
        <v>718</v>
      </c>
      <c r="AU17" s="45">
        <v>549</v>
      </c>
      <c r="AV17" s="106"/>
    </row>
    <row r="18" spans="1:60" s="47" customFormat="1" ht="8.1" customHeight="1" thickTop="1" thickBot="1" x14ac:dyDescent="0.3">
      <c r="A18" s="117"/>
      <c r="B18" s="117"/>
      <c r="C18" s="117"/>
      <c r="D18" s="117"/>
      <c r="E18" s="117"/>
      <c r="F18" s="117"/>
      <c r="G18" s="117"/>
      <c r="H18" s="117"/>
      <c r="I18" s="117"/>
      <c r="J18" s="117"/>
      <c r="K18" s="117"/>
      <c r="L18" s="117"/>
      <c r="M18" s="117"/>
      <c r="N18" s="117"/>
      <c r="O18" s="117"/>
      <c r="P18" s="117"/>
      <c r="Q18" s="117"/>
      <c r="R18" s="117"/>
      <c r="S18" s="117"/>
      <c r="T18" s="117"/>
      <c r="U18" s="117"/>
      <c r="V18" s="117"/>
      <c r="W18" s="117"/>
      <c r="X18" s="117"/>
      <c r="Y18" s="117"/>
      <c r="Z18" s="117"/>
      <c r="AA18" s="117"/>
      <c r="AB18" s="117"/>
      <c r="AC18" s="117"/>
      <c r="AD18" s="117"/>
      <c r="AE18" s="117"/>
      <c r="AF18" s="117"/>
      <c r="AG18" s="117"/>
      <c r="AH18" s="117"/>
      <c r="AI18" s="117"/>
      <c r="AJ18" s="117"/>
      <c r="AK18" s="117"/>
      <c r="AL18" s="117"/>
      <c r="AM18" s="117"/>
      <c r="AN18" s="117"/>
      <c r="AO18" s="117"/>
      <c r="AP18" s="117"/>
      <c r="AQ18" s="117"/>
      <c r="AR18" s="117"/>
      <c r="AS18" s="117"/>
      <c r="AT18" s="117"/>
      <c r="AU18" s="117"/>
      <c r="AV18" s="117"/>
      <c r="AW18" s="46"/>
      <c r="AX18" s="46"/>
      <c r="AY18" s="46"/>
      <c r="AZ18" s="46"/>
      <c r="BA18" s="46"/>
      <c r="BB18" s="46"/>
      <c r="BC18" s="46"/>
      <c r="BD18" s="46"/>
      <c r="BE18" s="46"/>
      <c r="BF18" s="46"/>
      <c r="BG18" s="46"/>
      <c r="BH18" s="46"/>
    </row>
    <row r="19" spans="1:60" s="3" customFormat="1" ht="50.1" customHeight="1" thickTop="1" thickBot="1" x14ac:dyDescent="0.3">
      <c r="A19" s="117">
        <f>'PANEL DE CONTROL DISTRITAL'!A18</f>
        <v>4</v>
      </c>
      <c r="B19" s="118" t="str">
        <f>'PANEL DE CONTROL DISTRITAL'!B18</f>
        <v>CONCILIACIÓN</v>
      </c>
      <c r="C19" s="113" t="str">
        <f>'PANEL DE CONTROL DISTRITAL'!C18</f>
        <v>Responsable de Módulo</v>
      </c>
      <c r="D19" s="114" t="str">
        <f>'PANEL DE CONTROL DISTRITAL'!D18</f>
        <v xml:space="preserve">Credenciales disponibles para entrega = </v>
      </c>
      <c r="E19" s="113" t="str">
        <f>'PANEL DE CONTROL DISTRITAL'!E18</f>
        <v>((Credenciales recibidas - Credenciales inconsistentes) / Credenciales recibidas) x 100</v>
      </c>
      <c r="F19" s="115" t="str">
        <f>'PANEL DE CONTROL DISTRITAL'!F18</f>
        <v>Semanal (remesa)</v>
      </c>
      <c r="G19" s="116">
        <f>'PANEL DE CONTROL DISTRITAL'!G18</f>
        <v>0.9</v>
      </c>
      <c r="H19" s="27" t="str">
        <f>'PANEL DE CONTROL DISTRITAL'!H18</f>
        <v xml:space="preserve">Credenciales Recibidas - Credenciales inconsistentes </v>
      </c>
      <c r="I19" s="25">
        <v>327</v>
      </c>
      <c r="J19" s="25">
        <v>591</v>
      </c>
      <c r="K19" s="25">
        <v>0</v>
      </c>
      <c r="L19" s="25">
        <v>0</v>
      </c>
      <c r="M19" s="25">
        <v>226</v>
      </c>
      <c r="N19" s="25">
        <v>857</v>
      </c>
      <c r="O19" s="25">
        <v>864</v>
      </c>
      <c r="P19" s="25">
        <v>922</v>
      </c>
      <c r="Q19" s="25">
        <v>540</v>
      </c>
      <c r="R19" s="25">
        <v>928</v>
      </c>
      <c r="S19" s="25">
        <v>799</v>
      </c>
      <c r="T19" s="25">
        <v>767</v>
      </c>
      <c r="U19" s="25">
        <v>795</v>
      </c>
      <c r="V19" s="25">
        <v>149</v>
      </c>
      <c r="W19" s="25">
        <v>388</v>
      </c>
      <c r="X19" s="25">
        <v>1493</v>
      </c>
      <c r="Y19" s="25">
        <v>778</v>
      </c>
      <c r="Z19" s="25">
        <v>416</v>
      </c>
      <c r="AA19" s="25">
        <v>495</v>
      </c>
      <c r="AB19" s="25">
        <v>1008</v>
      </c>
      <c r="AC19" s="25">
        <v>721</v>
      </c>
      <c r="AD19" s="25">
        <v>401</v>
      </c>
      <c r="AE19" s="25">
        <v>637</v>
      </c>
      <c r="AF19" s="25">
        <v>692</v>
      </c>
      <c r="AG19" s="25">
        <v>681</v>
      </c>
      <c r="AH19" s="25">
        <v>719</v>
      </c>
      <c r="AI19" s="25">
        <v>428</v>
      </c>
      <c r="AJ19" s="25">
        <v>1002</v>
      </c>
      <c r="AK19" s="25">
        <v>699</v>
      </c>
      <c r="AL19" s="25">
        <v>151</v>
      </c>
      <c r="AM19" s="25">
        <v>0</v>
      </c>
      <c r="AN19" s="25">
        <v>1</v>
      </c>
      <c r="AO19" s="25">
        <v>839</v>
      </c>
      <c r="AP19" s="25">
        <v>1789</v>
      </c>
      <c r="AQ19" s="25">
        <v>1254</v>
      </c>
      <c r="AR19" s="25">
        <v>735</v>
      </c>
      <c r="AS19" s="25">
        <v>745</v>
      </c>
      <c r="AT19" s="25">
        <v>703</v>
      </c>
      <c r="AU19" s="25">
        <v>604</v>
      </c>
      <c r="AV19" s="106">
        <f>IFERROR(SUM(I19:AU19)/SUM(I20:AU20),0)</f>
        <v>1</v>
      </c>
    </row>
    <row r="20" spans="1:60" s="3" customFormat="1" ht="50.1" customHeight="1" thickTop="1" thickBot="1" x14ac:dyDescent="0.3">
      <c r="A20" s="117"/>
      <c r="B20" s="118"/>
      <c r="C20" s="113"/>
      <c r="D20" s="114"/>
      <c r="E20" s="113"/>
      <c r="F20" s="115"/>
      <c r="G20" s="116"/>
      <c r="H20" s="27" t="str">
        <f>'PANEL DE CONTROL DISTRITAL'!H19</f>
        <v>Credenciales recibidas</v>
      </c>
      <c r="I20" s="45">
        <v>327</v>
      </c>
      <c r="J20" s="45">
        <v>591</v>
      </c>
      <c r="K20" s="45">
        <v>0</v>
      </c>
      <c r="L20" s="45">
        <v>0</v>
      </c>
      <c r="M20" s="45">
        <v>226</v>
      </c>
      <c r="N20" s="45">
        <v>857</v>
      </c>
      <c r="O20" s="45">
        <v>864</v>
      </c>
      <c r="P20" s="45">
        <v>922</v>
      </c>
      <c r="Q20" s="45">
        <v>540</v>
      </c>
      <c r="R20" s="45">
        <v>928</v>
      </c>
      <c r="S20" s="45">
        <v>799</v>
      </c>
      <c r="T20" s="45">
        <v>767</v>
      </c>
      <c r="U20" s="45">
        <v>795</v>
      </c>
      <c r="V20" s="45">
        <v>149</v>
      </c>
      <c r="W20" s="45">
        <v>388</v>
      </c>
      <c r="X20" s="45">
        <v>1493</v>
      </c>
      <c r="Y20" s="45">
        <v>778</v>
      </c>
      <c r="Z20" s="45">
        <v>416</v>
      </c>
      <c r="AA20" s="45">
        <v>495</v>
      </c>
      <c r="AB20" s="45">
        <v>1008</v>
      </c>
      <c r="AC20" s="45">
        <v>721</v>
      </c>
      <c r="AD20" s="45">
        <v>401</v>
      </c>
      <c r="AE20" s="45">
        <v>637</v>
      </c>
      <c r="AF20" s="45">
        <v>692</v>
      </c>
      <c r="AG20" s="45">
        <v>681</v>
      </c>
      <c r="AH20" s="45">
        <v>719</v>
      </c>
      <c r="AI20" s="45">
        <v>428</v>
      </c>
      <c r="AJ20" s="45">
        <v>1002</v>
      </c>
      <c r="AK20" s="45">
        <v>699</v>
      </c>
      <c r="AL20" s="45">
        <v>151</v>
      </c>
      <c r="AM20" s="45">
        <v>0</v>
      </c>
      <c r="AN20" s="45">
        <v>1</v>
      </c>
      <c r="AO20" s="45">
        <v>839</v>
      </c>
      <c r="AP20" s="45">
        <v>1789</v>
      </c>
      <c r="AQ20" s="45">
        <v>1254</v>
      </c>
      <c r="AR20" s="45">
        <v>735</v>
      </c>
      <c r="AS20" s="45">
        <v>745</v>
      </c>
      <c r="AT20" s="45">
        <v>703</v>
      </c>
      <c r="AU20" s="45">
        <v>604</v>
      </c>
      <c r="AV20" s="106"/>
    </row>
    <row r="21" spans="1:60" s="47" customFormat="1" ht="8.1" customHeight="1" thickTop="1" thickBot="1" x14ac:dyDescent="0.3">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5"/>
      <c r="AT21" s="55"/>
      <c r="AU21" s="55"/>
      <c r="AV21" s="56"/>
      <c r="AW21" s="46"/>
      <c r="AX21" s="46"/>
      <c r="AY21" s="46"/>
      <c r="AZ21" s="46"/>
      <c r="BA21" s="46"/>
      <c r="BB21" s="46"/>
      <c r="BC21" s="46"/>
      <c r="BD21" s="46"/>
      <c r="BE21" s="46"/>
      <c r="BF21" s="46"/>
      <c r="BG21" s="46"/>
      <c r="BH21" s="46"/>
    </row>
    <row r="22" spans="1:60" s="3" customFormat="1" ht="50.1" customHeight="1" thickTop="1" thickBot="1" x14ac:dyDescent="0.3">
      <c r="A22" s="117">
        <f>'PANEL DE CONTROL DISTRITAL'!A21</f>
        <v>5</v>
      </c>
      <c r="B22" s="118" t="str">
        <f>'PANEL DE CONTROL DISTRITAL'!B21</f>
        <v>CONCILIACIÓN</v>
      </c>
      <c r="C22" s="113" t="str">
        <f>'PANEL DE CONTROL DISTRITAL'!C21</f>
        <v>Responsable de Módulo</v>
      </c>
      <c r="D22" s="114" t="str">
        <f>'PANEL DE CONTROL DISTRITAL'!D21</f>
        <v xml:space="preserve">Credenciales disponibles para entrega = </v>
      </c>
      <c r="E22" s="113" t="str">
        <f>'PANEL DE CONTROL DISTRITAL'!E21</f>
        <v>(Credenciales en resguardo / Credenciales totales en SIIRFE disponibles para entrega) x 100</v>
      </c>
      <c r="F22" s="115" t="str">
        <f>'PANEL DE CONTROL DISTRITAL'!F21</f>
        <v>Semanal (remesa)</v>
      </c>
      <c r="G22" s="116">
        <f>'PANEL DE CONTROL DISTRITAL'!G21</f>
        <v>1</v>
      </c>
      <c r="H22" s="27" t="str">
        <f>'PANEL DE CONTROL DISTRITAL'!H21</f>
        <v>Credenciales en resguardo</v>
      </c>
      <c r="I22" s="25">
        <v>1327</v>
      </c>
      <c r="J22" s="25">
        <v>1217</v>
      </c>
      <c r="K22" s="25">
        <v>1217</v>
      </c>
      <c r="L22" s="25">
        <v>1217</v>
      </c>
      <c r="M22" s="25">
        <v>1005</v>
      </c>
      <c r="N22" s="25">
        <v>1114</v>
      </c>
      <c r="O22" s="25">
        <v>1168</v>
      </c>
      <c r="P22" s="25">
        <v>1335</v>
      </c>
      <c r="Q22" s="25">
        <v>1119</v>
      </c>
      <c r="R22" s="25">
        <v>1289</v>
      </c>
      <c r="S22" s="25">
        <v>1361</v>
      </c>
      <c r="T22" s="25">
        <v>1345</v>
      </c>
      <c r="U22" s="25">
        <v>1333</v>
      </c>
      <c r="V22" s="25">
        <v>691</v>
      </c>
      <c r="W22" s="25">
        <v>815</v>
      </c>
      <c r="X22" s="25">
        <v>1492</v>
      </c>
      <c r="Y22" s="25">
        <v>1445</v>
      </c>
      <c r="Z22" s="25">
        <v>1270</v>
      </c>
      <c r="AA22" s="25">
        <v>1076</v>
      </c>
      <c r="AB22" s="25">
        <v>1666</v>
      </c>
      <c r="AC22" s="25">
        <v>1405</v>
      </c>
      <c r="AD22" s="25">
        <v>1233</v>
      </c>
      <c r="AE22" s="25">
        <v>1118</v>
      </c>
      <c r="AF22" s="25">
        <v>1209</v>
      </c>
      <c r="AG22" s="25">
        <v>1240</v>
      </c>
      <c r="AH22" s="25">
        <v>1294</v>
      </c>
      <c r="AI22" s="25">
        <v>1001</v>
      </c>
      <c r="AJ22" s="25">
        <v>1303</v>
      </c>
      <c r="AK22" s="25">
        <v>1306</v>
      </c>
      <c r="AL22" s="25">
        <v>746</v>
      </c>
      <c r="AM22" s="25">
        <v>474</v>
      </c>
      <c r="AN22" s="25">
        <v>407</v>
      </c>
      <c r="AO22" s="25">
        <v>743</v>
      </c>
      <c r="AP22" s="25">
        <v>1769</v>
      </c>
      <c r="AQ22" s="25">
        <v>1759</v>
      </c>
      <c r="AR22" s="25">
        <v>1601</v>
      </c>
      <c r="AS22" s="25">
        <v>1515</v>
      </c>
      <c r="AT22" s="25">
        <v>1412</v>
      </c>
      <c r="AU22" s="25">
        <v>1542</v>
      </c>
      <c r="AV22" s="106">
        <f>IFERROR(SUM(I22:AU22)/SUM(I23:AU23),0)</f>
        <v>1</v>
      </c>
    </row>
    <row r="23" spans="1:60" s="3" customFormat="1" ht="50.1" customHeight="1" thickTop="1" thickBot="1" x14ac:dyDescent="0.3">
      <c r="A23" s="117"/>
      <c r="B23" s="118"/>
      <c r="C23" s="113"/>
      <c r="D23" s="114"/>
      <c r="E23" s="113"/>
      <c r="F23" s="115"/>
      <c r="G23" s="116"/>
      <c r="H23" s="27" t="str">
        <f>'PANEL DE CONTROL DISTRITAL'!H22</f>
        <v>Credenciales totales en SIIRFE disponibles para entrega</v>
      </c>
      <c r="I23" s="45">
        <v>1327</v>
      </c>
      <c r="J23" s="45">
        <v>1217</v>
      </c>
      <c r="K23" s="45">
        <v>1217</v>
      </c>
      <c r="L23" s="45">
        <v>1217</v>
      </c>
      <c r="M23" s="45">
        <v>1005</v>
      </c>
      <c r="N23" s="45">
        <v>1114</v>
      </c>
      <c r="O23" s="45">
        <v>1168</v>
      </c>
      <c r="P23" s="45">
        <v>1335</v>
      </c>
      <c r="Q23" s="45">
        <v>1119</v>
      </c>
      <c r="R23" s="45">
        <v>1289</v>
      </c>
      <c r="S23" s="45">
        <v>1361</v>
      </c>
      <c r="T23" s="45">
        <v>1345</v>
      </c>
      <c r="U23" s="45">
        <v>1333</v>
      </c>
      <c r="V23" s="45">
        <v>691</v>
      </c>
      <c r="W23" s="45">
        <v>815</v>
      </c>
      <c r="X23" s="45">
        <v>1492</v>
      </c>
      <c r="Y23" s="45">
        <v>1445</v>
      </c>
      <c r="Z23" s="45">
        <v>1270</v>
      </c>
      <c r="AA23" s="45">
        <v>1076</v>
      </c>
      <c r="AB23" s="45">
        <v>1666</v>
      </c>
      <c r="AC23" s="45">
        <v>1405</v>
      </c>
      <c r="AD23" s="45">
        <v>1233</v>
      </c>
      <c r="AE23" s="45">
        <v>1118</v>
      </c>
      <c r="AF23" s="45">
        <v>1209</v>
      </c>
      <c r="AG23" s="45">
        <v>1240</v>
      </c>
      <c r="AH23" s="45">
        <v>1294</v>
      </c>
      <c r="AI23" s="45">
        <v>1001</v>
      </c>
      <c r="AJ23" s="45">
        <v>1303</v>
      </c>
      <c r="AK23" s="45">
        <v>1306</v>
      </c>
      <c r="AL23" s="45">
        <v>746</v>
      </c>
      <c r="AM23" s="45">
        <v>474</v>
      </c>
      <c r="AN23" s="45">
        <v>407</v>
      </c>
      <c r="AO23" s="45">
        <v>743</v>
      </c>
      <c r="AP23" s="45">
        <v>1769</v>
      </c>
      <c r="AQ23" s="45">
        <v>1759</v>
      </c>
      <c r="AR23" s="45">
        <v>1601</v>
      </c>
      <c r="AS23" s="45">
        <v>1515</v>
      </c>
      <c r="AT23" s="45">
        <v>1412</v>
      </c>
      <c r="AU23" s="45">
        <v>1542</v>
      </c>
      <c r="AV23" s="106"/>
    </row>
    <row r="24" spans="1:60" s="4" customFormat="1" ht="7.5" customHeight="1" thickTop="1" thickBot="1" x14ac:dyDescent="0.3">
      <c r="A24" s="117"/>
      <c r="B24" s="117"/>
      <c r="C24" s="117"/>
      <c r="D24" s="117"/>
      <c r="E24" s="117"/>
      <c r="F24" s="117"/>
      <c r="G24" s="117"/>
      <c r="H24" s="117"/>
      <c r="I24" s="117"/>
      <c r="J24" s="117"/>
      <c r="K24" s="117"/>
      <c r="L24" s="117"/>
      <c r="M24" s="117"/>
      <c r="N24" s="117"/>
      <c r="O24" s="117"/>
      <c r="P24" s="117"/>
      <c r="Q24" s="117"/>
      <c r="R24" s="117"/>
      <c r="S24" s="117"/>
      <c r="T24" s="117"/>
      <c r="U24" s="117"/>
      <c r="V24" s="117"/>
      <c r="W24" s="117"/>
      <c r="X24" s="117"/>
      <c r="Y24" s="117"/>
      <c r="Z24" s="117"/>
      <c r="AA24" s="117"/>
      <c r="AB24" s="117"/>
      <c r="AC24" s="117"/>
      <c r="AD24" s="117"/>
      <c r="AE24" s="117"/>
      <c r="AF24" s="117"/>
      <c r="AG24" s="117"/>
      <c r="AH24" s="117"/>
      <c r="AI24" s="117"/>
      <c r="AJ24" s="117"/>
      <c r="AK24" s="117"/>
      <c r="AL24" s="117"/>
      <c r="AM24" s="117"/>
      <c r="AN24" s="117"/>
      <c r="AO24" s="117"/>
      <c r="AP24" s="117"/>
      <c r="AQ24" s="117"/>
      <c r="AR24" s="117"/>
      <c r="AS24" s="117"/>
      <c r="AT24" s="117"/>
      <c r="AU24" s="117"/>
      <c r="AV24" s="117"/>
    </row>
    <row r="25" spans="1:60" ht="50.1" customHeight="1" thickTop="1" thickBot="1" x14ac:dyDescent="0.3">
      <c r="A25" s="117">
        <f>'PANEL DE CONTROL DISTRITAL'!A24</f>
        <v>6</v>
      </c>
      <c r="B25" s="118" t="str">
        <f>'PANEL DE CONTROL DISTRITAL'!B24</f>
        <v>ENTREGA</v>
      </c>
      <c r="C25" s="113" t="str">
        <f>'PANEL DE CONTROL DISTRITAL'!C24</f>
        <v>Operador de Equipo Tecnológico</v>
      </c>
      <c r="D25" s="114" t="str">
        <f>'PANEL DE CONTROL DISTRITAL'!D24</f>
        <v xml:space="preserve">Efectividad de entrega de CPV en MAC = </v>
      </c>
      <c r="E25" s="113" t="str">
        <f>'PANEL DE CONTROL DISTRITAL'!E24</f>
        <v>(Total de credenciales entregadas / Total de credenciales solicitadas) x 100</v>
      </c>
      <c r="F25" s="115" t="str">
        <f>'PANEL DE CONTROL DISTRITAL'!F24</f>
        <v>Semanal (remesa)</v>
      </c>
      <c r="G25" s="116">
        <f>'PANEL DE CONTROL DISTRITAL'!G24</f>
        <v>0.9</v>
      </c>
      <c r="H25" s="27" t="str">
        <f>'PANEL DE CONTROL DISTRITAL'!H24</f>
        <v xml:space="preserve">Total de credenciales entregadas </v>
      </c>
      <c r="I25" s="25">
        <v>246</v>
      </c>
      <c r="J25" s="25">
        <v>701</v>
      </c>
      <c r="K25" s="25">
        <v>0</v>
      </c>
      <c r="L25" s="25">
        <v>0</v>
      </c>
      <c r="M25" s="25">
        <v>438</v>
      </c>
      <c r="N25" s="25">
        <v>748</v>
      </c>
      <c r="O25" s="25">
        <v>810</v>
      </c>
      <c r="P25" s="25">
        <v>755</v>
      </c>
      <c r="Q25" s="25">
        <v>756</v>
      </c>
      <c r="R25" s="25">
        <v>758</v>
      </c>
      <c r="S25" s="25">
        <v>721</v>
      </c>
      <c r="T25" s="25">
        <v>783</v>
      </c>
      <c r="U25" s="25">
        <v>792</v>
      </c>
      <c r="V25" s="25">
        <v>791</v>
      </c>
      <c r="W25" s="25">
        <v>259</v>
      </c>
      <c r="X25" s="25">
        <v>816</v>
      </c>
      <c r="Y25" s="25">
        <v>825</v>
      </c>
      <c r="Z25" s="25">
        <v>587</v>
      </c>
      <c r="AA25" s="25">
        <v>687</v>
      </c>
      <c r="AB25" s="25">
        <v>418</v>
      </c>
      <c r="AC25" s="25">
        <v>982</v>
      </c>
      <c r="AD25" s="25">
        <v>573</v>
      </c>
      <c r="AE25" s="25">
        <v>747</v>
      </c>
      <c r="AF25" s="25">
        <v>600</v>
      </c>
      <c r="AG25" s="25">
        <v>650</v>
      </c>
      <c r="AH25" s="25">
        <v>665</v>
      </c>
      <c r="AI25" s="25">
        <v>720</v>
      </c>
      <c r="AJ25" s="25">
        <v>700</v>
      </c>
      <c r="AK25" s="25">
        <v>696</v>
      </c>
      <c r="AL25" s="25">
        <v>711</v>
      </c>
      <c r="AM25" s="25">
        <v>272</v>
      </c>
      <c r="AN25" s="25">
        <v>68</v>
      </c>
      <c r="AO25" s="25">
        <v>503</v>
      </c>
      <c r="AP25" s="25">
        <v>757</v>
      </c>
      <c r="AQ25" s="25">
        <v>1264</v>
      </c>
      <c r="AR25" s="25">
        <v>893</v>
      </c>
      <c r="AS25" s="25">
        <v>831</v>
      </c>
      <c r="AT25" s="25">
        <v>804</v>
      </c>
      <c r="AU25" s="25">
        <v>474</v>
      </c>
      <c r="AV25" s="106">
        <f>IFERROR(SUM(I25:AU25)/SUM(I26:AU26),0)</f>
        <v>1</v>
      </c>
    </row>
    <row r="26" spans="1:60" ht="50.1" customHeight="1" thickTop="1" thickBot="1" x14ac:dyDescent="0.3">
      <c r="A26" s="117"/>
      <c r="B26" s="118"/>
      <c r="C26" s="113"/>
      <c r="D26" s="114"/>
      <c r="E26" s="113"/>
      <c r="F26" s="115"/>
      <c r="G26" s="116"/>
      <c r="H26" s="27" t="str">
        <f>'PANEL DE CONTROL DISTRITAL'!H25</f>
        <v xml:space="preserve"> Total de credenciales solicitadas</v>
      </c>
      <c r="I26" s="45">
        <v>246</v>
      </c>
      <c r="J26" s="45">
        <v>701</v>
      </c>
      <c r="K26" s="45">
        <v>0</v>
      </c>
      <c r="L26" s="45">
        <v>0</v>
      </c>
      <c r="M26" s="45">
        <v>438</v>
      </c>
      <c r="N26" s="45">
        <v>748</v>
      </c>
      <c r="O26" s="45">
        <v>810</v>
      </c>
      <c r="P26" s="45">
        <v>755</v>
      </c>
      <c r="Q26" s="45">
        <v>756</v>
      </c>
      <c r="R26" s="45">
        <v>758</v>
      </c>
      <c r="S26" s="45">
        <v>721</v>
      </c>
      <c r="T26" s="45">
        <v>783</v>
      </c>
      <c r="U26" s="45">
        <v>792</v>
      </c>
      <c r="V26" s="45">
        <v>791</v>
      </c>
      <c r="W26" s="45">
        <v>259</v>
      </c>
      <c r="X26" s="45">
        <v>816</v>
      </c>
      <c r="Y26" s="45">
        <v>825</v>
      </c>
      <c r="Z26" s="45">
        <v>587</v>
      </c>
      <c r="AA26" s="45">
        <v>687</v>
      </c>
      <c r="AB26" s="45">
        <v>418</v>
      </c>
      <c r="AC26" s="45">
        <v>982</v>
      </c>
      <c r="AD26" s="45">
        <v>573</v>
      </c>
      <c r="AE26" s="45">
        <v>747</v>
      </c>
      <c r="AF26" s="45">
        <v>600</v>
      </c>
      <c r="AG26" s="45">
        <v>650</v>
      </c>
      <c r="AH26" s="45">
        <v>665</v>
      </c>
      <c r="AI26" s="45">
        <v>720</v>
      </c>
      <c r="AJ26" s="45">
        <v>700</v>
      </c>
      <c r="AK26" s="45">
        <v>696</v>
      </c>
      <c r="AL26" s="45">
        <v>711</v>
      </c>
      <c r="AM26" s="45">
        <v>272</v>
      </c>
      <c r="AN26" s="45">
        <v>68</v>
      </c>
      <c r="AO26" s="45">
        <v>503</v>
      </c>
      <c r="AP26" s="45">
        <v>757</v>
      </c>
      <c r="AQ26" s="45">
        <v>1264</v>
      </c>
      <c r="AR26" s="45">
        <v>893</v>
      </c>
      <c r="AS26" s="45">
        <v>831</v>
      </c>
      <c r="AT26" s="45">
        <v>804</v>
      </c>
      <c r="AU26" s="45">
        <v>474</v>
      </c>
      <c r="AV26" s="106"/>
    </row>
    <row r="27" spans="1:60" ht="15.75" customHeight="1" thickTop="1" x14ac:dyDescent="0.25">
      <c r="B27" s="1" t="s">
        <v>33</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c r="AV27" s="14"/>
    </row>
    <row r="28" spans="1:60" ht="15.75" customHeight="1" x14ac:dyDescent="0.25">
      <c r="H28" s="59"/>
    </row>
    <row r="29" spans="1:60" ht="15.75" customHeight="1" x14ac:dyDescent="0.25">
      <c r="H29" s="59"/>
      <c r="I29" s="107" t="s">
        <v>32</v>
      </c>
      <c r="J29" s="107"/>
      <c r="K29" s="107"/>
      <c r="L29" s="107"/>
    </row>
    <row r="30" spans="1:60" ht="15.75" customHeight="1" x14ac:dyDescent="0.25">
      <c r="H30" s="59"/>
      <c r="I30" s="28"/>
      <c r="J30" s="29" t="s">
        <v>30</v>
      </c>
      <c r="K30" s="29"/>
      <c r="L30" s="29"/>
    </row>
    <row r="31" spans="1:60" ht="39" customHeight="1" x14ac:dyDescent="0.25">
      <c r="H31" s="59"/>
      <c r="I31" s="30"/>
      <c r="J31" s="29" t="s">
        <v>31</v>
      </c>
      <c r="K31" s="29"/>
      <c r="L31" s="29"/>
    </row>
    <row r="32" spans="1:60" ht="30" customHeight="1" x14ac:dyDescent="0.25">
      <c r="H32" s="59"/>
      <c r="I32" s="31"/>
      <c r="J32" s="29" t="s">
        <v>23</v>
      </c>
      <c r="K32" s="29"/>
      <c r="L32" s="29"/>
    </row>
    <row r="33" spans="2:13" ht="30" customHeight="1" thickBot="1" x14ac:dyDescent="0.3">
      <c r="H33" s="59"/>
      <c r="I33" s="29"/>
      <c r="J33" s="29"/>
      <c r="K33" s="29"/>
      <c r="L33" s="29"/>
    </row>
    <row r="34" spans="2:13" ht="30" customHeight="1" thickTop="1" thickBot="1" x14ac:dyDescent="0.3">
      <c r="B34" s="108" t="s">
        <v>27</v>
      </c>
      <c r="C34" s="108"/>
      <c r="D34" s="108"/>
      <c r="E34" s="108"/>
      <c r="F34" s="108"/>
      <c r="G34" s="108"/>
      <c r="H34" s="108"/>
      <c r="I34" s="108"/>
      <c r="J34" s="108"/>
      <c r="K34" s="108"/>
      <c r="L34" s="108"/>
      <c r="M34" s="109"/>
    </row>
    <row r="35" spans="2:13" ht="30" customHeight="1" thickTop="1" thickBot="1" x14ac:dyDescent="0.3">
      <c r="B35" s="110" t="s">
        <v>28</v>
      </c>
      <c r="C35" s="110"/>
      <c r="D35" s="110"/>
      <c r="E35" s="110"/>
      <c r="F35" s="110"/>
      <c r="G35" s="111"/>
      <c r="H35" s="112" t="s">
        <v>29</v>
      </c>
      <c r="I35" s="110"/>
      <c r="J35" s="110"/>
      <c r="K35" s="110"/>
      <c r="L35" s="110"/>
      <c r="M35" s="111"/>
    </row>
    <row r="36" spans="2:13" ht="30" customHeight="1" thickTop="1" x14ac:dyDescent="0.25">
      <c r="B36" s="100"/>
      <c r="C36" s="101"/>
      <c r="D36" s="101"/>
      <c r="E36" s="101"/>
      <c r="F36" s="101"/>
      <c r="G36" s="102"/>
      <c r="H36" s="100"/>
      <c r="I36" s="101"/>
      <c r="J36" s="101"/>
      <c r="K36" s="101"/>
      <c r="L36" s="101"/>
      <c r="M36" s="102"/>
    </row>
    <row r="37" spans="2:13" ht="30" customHeight="1" thickBot="1" x14ac:dyDescent="0.3">
      <c r="B37" s="103"/>
      <c r="C37" s="104"/>
      <c r="D37" s="104"/>
      <c r="E37" s="104"/>
      <c r="F37" s="104"/>
      <c r="G37" s="105"/>
      <c r="H37" s="103"/>
      <c r="I37" s="104"/>
      <c r="J37" s="104"/>
      <c r="K37" s="104"/>
      <c r="L37" s="104"/>
      <c r="M37" s="105"/>
    </row>
    <row r="38" spans="2:13" ht="35.1" customHeight="1" thickTop="1" x14ac:dyDescent="0.25"/>
    <row r="39" spans="2:13" ht="8.1" customHeight="1" x14ac:dyDescent="0.25"/>
    <row r="40" spans="2:13" ht="35.1" customHeight="1" x14ac:dyDescent="0.25"/>
    <row r="41" spans="2:13" ht="35.1" customHeight="1" x14ac:dyDescent="0.25"/>
    <row r="42" spans="2:13" ht="8.1" customHeight="1" x14ac:dyDescent="0.25"/>
    <row r="43" spans="2:13" ht="35.1" customHeight="1" x14ac:dyDescent="0.25"/>
    <row r="44" spans="2:13" ht="43.5" customHeight="1" x14ac:dyDescent="0.25"/>
    <row r="45" spans="2:13" ht="8.1" customHeight="1" x14ac:dyDescent="0.25"/>
    <row r="46" spans="2:13" ht="35.1" customHeight="1" x14ac:dyDescent="0.25"/>
    <row r="47" spans="2:13" ht="35.1" customHeight="1" x14ac:dyDescent="0.25"/>
    <row r="48" spans="2:13" ht="39" customHeight="1" x14ac:dyDescent="0.25"/>
  </sheetData>
  <mergeCells count="71">
    <mergeCell ref="F22:F23"/>
    <mergeCell ref="G22:G23"/>
    <mergeCell ref="AV22:AV23"/>
    <mergeCell ref="I29:L29"/>
    <mergeCell ref="B34:M34"/>
    <mergeCell ref="A22:A23"/>
    <mergeCell ref="B22:B23"/>
    <mergeCell ref="C22:C23"/>
    <mergeCell ref="D22:D23"/>
    <mergeCell ref="E22:E23"/>
    <mergeCell ref="F16:F17"/>
    <mergeCell ref="G16:G17"/>
    <mergeCell ref="AV16:AV17"/>
    <mergeCell ref="A18:AV18"/>
    <mergeCell ref="A19:A20"/>
    <mergeCell ref="B19:B20"/>
    <mergeCell ref="C19:C20"/>
    <mergeCell ref="D19:D20"/>
    <mergeCell ref="E19:E20"/>
    <mergeCell ref="F19:F20"/>
    <mergeCell ref="G19:G20"/>
    <mergeCell ref="AV19:AV20"/>
    <mergeCell ref="A16:A17"/>
    <mergeCell ref="B16:B17"/>
    <mergeCell ref="C16:C17"/>
    <mergeCell ref="D16:D17"/>
    <mergeCell ref="E16:E17"/>
    <mergeCell ref="A10:A11"/>
    <mergeCell ref="B10:B11"/>
    <mergeCell ref="C10:C11"/>
    <mergeCell ref="D10:D11"/>
    <mergeCell ref="A15:AV15"/>
    <mergeCell ref="A12:AV12"/>
    <mergeCell ref="A13:A14"/>
    <mergeCell ref="B13:B14"/>
    <mergeCell ref="C13:C14"/>
    <mergeCell ref="D13:D14"/>
    <mergeCell ref="E13:E14"/>
    <mergeCell ref="F13:F14"/>
    <mergeCell ref="G13:G14"/>
    <mergeCell ref="AV13:AV14"/>
    <mergeCell ref="E10:E11"/>
    <mergeCell ref="F10:F11"/>
    <mergeCell ref="G10:G11"/>
    <mergeCell ref="AV10:AV11"/>
    <mergeCell ref="AS2:AV2"/>
    <mergeCell ref="A1:AV1"/>
    <mergeCell ref="F2:G2"/>
    <mergeCell ref="A4:AV4"/>
    <mergeCell ref="A5:AV5"/>
    <mergeCell ref="A6:A9"/>
    <mergeCell ref="B6:H6"/>
    <mergeCell ref="I6:AU6"/>
    <mergeCell ref="AV6:AV9"/>
    <mergeCell ref="B7:D7"/>
    <mergeCell ref="E7:H7"/>
    <mergeCell ref="I7:AU7"/>
    <mergeCell ref="B8:AU8"/>
    <mergeCell ref="B35:G35"/>
    <mergeCell ref="H35:M35"/>
    <mergeCell ref="B36:G37"/>
    <mergeCell ref="H36:M37"/>
    <mergeCell ref="A24:AV24"/>
    <mergeCell ref="A25:A26"/>
    <mergeCell ref="B25:B26"/>
    <mergeCell ref="C25:C26"/>
    <mergeCell ref="D25:D26"/>
    <mergeCell ref="E25:E26"/>
    <mergeCell ref="F25:F26"/>
    <mergeCell ref="G25:G26"/>
    <mergeCell ref="AV25:AV26"/>
  </mergeCells>
  <conditionalFormatting sqref="I21:AU21">
    <cfRule type="colorScale" priority="39">
      <colorScale>
        <cfvo type="min"/>
        <cfvo type="percentile" val="50"/>
        <cfvo type="max"/>
        <color rgb="FFE98BD7"/>
        <color rgb="FFD5007F"/>
        <color rgb="FF950054"/>
      </colorScale>
    </cfRule>
  </conditionalFormatting>
  <conditionalFormatting sqref="AV10">
    <cfRule type="cellIs" dxfId="237" priority="18" operator="greaterThan">
      <formula>95%</formula>
    </cfRule>
    <cfRule type="cellIs" dxfId="236" priority="19" operator="greaterThanOrEqual">
      <formula>90%</formula>
    </cfRule>
    <cfRule type="cellIs" dxfId="235" priority="20" operator="lessThan">
      <formula>89.99%</formula>
    </cfRule>
  </conditionalFormatting>
  <conditionalFormatting sqref="AV13">
    <cfRule type="cellIs" dxfId="234" priority="15" operator="greaterThan">
      <formula>95%</formula>
    </cfRule>
    <cfRule type="cellIs" dxfId="233" priority="16" operator="greaterThanOrEqual">
      <formula>90%</formula>
    </cfRule>
    <cfRule type="cellIs" dxfId="232" priority="17" operator="lessThan">
      <formula>89.99%</formula>
    </cfRule>
  </conditionalFormatting>
  <conditionalFormatting sqref="AV16">
    <cfRule type="cellIs" dxfId="231" priority="12" operator="greaterThan">
      <formula>95%</formula>
    </cfRule>
    <cfRule type="cellIs" dxfId="230" priority="13" operator="greaterThanOrEqual">
      <formula>90%</formula>
    </cfRule>
    <cfRule type="cellIs" dxfId="229" priority="14" operator="lessThan">
      <formula>89.99%</formula>
    </cfRule>
  </conditionalFormatting>
  <conditionalFormatting sqref="AV19">
    <cfRule type="cellIs" dxfId="228" priority="9" operator="greaterThan">
      <formula>95%</formula>
    </cfRule>
    <cfRule type="cellIs" dxfId="227" priority="10" operator="greaterThanOrEqual">
      <formula>90%</formula>
    </cfRule>
    <cfRule type="cellIs" dxfId="226" priority="11" operator="lessThan">
      <formula>89.99%</formula>
    </cfRule>
  </conditionalFormatting>
  <conditionalFormatting sqref="AV25">
    <cfRule type="cellIs" dxfId="225" priority="3" operator="greaterThan">
      <formula>95%</formula>
    </cfRule>
    <cfRule type="cellIs" dxfId="224" priority="4" operator="greaterThanOrEqual">
      <formula>90%</formula>
    </cfRule>
    <cfRule type="cellIs" dxfId="223" priority="5" operator="lessThan">
      <formula>89.99%</formula>
    </cfRule>
  </conditionalFormatting>
  <conditionalFormatting sqref="AV22">
    <cfRule type="cellIs" dxfId="222" priority="1" operator="greaterThanOrEqual">
      <formula>100%</formula>
    </cfRule>
    <cfRule type="cellIs" dxfId="221" priority="2" operator="lessThan">
      <formula>99.99%</formula>
    </cfRule>
  </conditionalFormatting>
  <dataValidations count="1">
    <dataValidation showDropDown="1" showInputMessage="1" showErrorMessage="1" sqref="C21 G19:G23 G10:G11 G16:G17 G13:G14 G25:G26" xr:uid="{014236B6-D22D-4C07-9897-3F25BDAB6714}"/>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554A1A-58B2-4969-BDEA-3F22B541882C}">
  <sheetPr>
    <tabColor theme="8"/>
  </sheetPr>
  <dimension ref="A1:BH48"/>
  <sheetViews>
    <sheetView showGridLines="0" topLeftCell="E1" zoomScale="40" zoomScaleNormal="40" workbookViewId="0">
      <selection activeCell="I25" sqref="I25:AU26"/>
    </sheetView>
  </sheetViews>
  <sheetFormatPr baseColWidth="10" defaultColWidth="11.44140625" defaultRowHeight="30" customHeight="1" x14ac:dyDescent="0.25"/>
  <cols>
    <col min="1" max="1" width="10.5546875" style="1" bestFit="1" customWidth="1"/>
    <col min="2" max="2" width="19.109375" style="1" bestFit="1" customWidth="1"/>
    <col min="3" max="3" width="19.109375" style="1" customWidth="1"/>
    <col min="4" max="4" width="14.33203125" style="1" customWidth="1"/>
    <col min="5" max="5" width="21" style="1" customWidth="1"/>
    <col min="6" max="6" width="12.88671875" style="1" customWidth="1"/>
    <col min="7" max="7" width="10.33203125" style="1" bestFit="1" customWidth="1"/>
    <col min="8" max="8" width="14.5546875" style="1" customWidth="1"/>
    <col min="9" max="47" width="10.6640625" style="1" customWidth="1"/>
    <col min="48" max="48" width="22.6640625" style="1" customWidth="1"/>
    <col min="49" max="16384" width="11.44140625" style="1"/>
  </cols>
  <sheetData>
    <row r="1" spans="1:60" ht="40.5" customHeight="1" x14ac:dyDescent="0.25">
      <c r="A1" s="96" t="str">
        <f>'PANEL DE CONTROL DISTRITAL'!A1:Q1</f>
        <v>INSTITUTO NACIONAL ELECTORAL
SISTEMA DE GESTIÓN DE LA CALIDAD
CIUDAD DE MÉXICO</v>
      </c>
      <c r="B1" s="96"/>
      <c r="C1" s="96"/>
      <c r="D1" s="96"/>
      <c r="E1" s="96"/>
      <c r="F1" s="96"/>
      <c r="G1" s="96"/>
      <c r="H1" s="96"/>
      <c r="I1" s="96"/>
      <c r="J1" s="96"/>
      <c r="K1" s="96"/>
      <c r="L1" s="96"/>
      <c r="M1" s="96"/>
      <c r="N1" s="96"/>
      <c r="O1" s="96"/>
      <c r="P1" s="96"/>
      <c r="Q1" s="96"/>
      <c r="R1" s="96"/>
      <c r="S1" s="96"/>
      <c r="T1" s="96"/>
      <c r="U1" s="96"/>
      <c r="V1" s="96"/>
      <c r="W1" s="96"/>
      <c r="X1" s="96"/>
      <c r="Y1" s="96"/>
      <c r="Z1" s="96"/>
      <c r="AA1" s="96"/>
      <c r="AB1" s="96"/>
      <c r="AC1" s="96"/>
      <c r="AD1" s="96"/>
      <c r="AE1" s="96"/>
      <c r="AF1" s="96"/>
      <c r="AG1" s="96"/>
      <c r="AH1" s="96"/>
      <c r="AI1" s="96"/>
      <c r="AJ1" s="96"/>
      <c r="AK1" s="96"/>
      <c r="AL1" s="96"/>
      <c r="AM1" s="96"/>
      <c r="AN1" s="96"/>
      <c r="AO1" s="96"/>
      <c r="AP1" s="96"/>
      <c r="AQ1" s="96"/>
      <c r="AR1" s="96"/>
      <c r="AS1" s="96"/>
      <c r="AT1" s="96"/>
      <c r="AU1" s="96"/>
      <c r="AV1" s="96"/>
    </row>
    <row r="2" spans="1:60" ht="33.75" customHeight="1" x14ac:dyDescent="0.25">
      <c r="A2" s="12"/>
      <c r="B2" s="12"/>
      <c r="C2" s="12"/>
      <c r="D2" s="9" t="s">
        <v>24</v>
      </c>
      <c r="E2" s="9">
        <v>15</v>
      </c>
      <c r="F2" s="98" t="s">
        <v>25</v>
      </c>
      <c r="G2" s="98"/>
      <c r="H2" s="22">
        <v>91551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119" t="str">
        <f>'PANEL DE CONTROL DISTRITAL'!M2</f>
        <v>Fecha de corte 31/08/2023</v>
      </c>
      <c r="AT2" s="119"/>
      <c r="AU2" s="119"/>
      <c r="AV2" s="119"/>
      <c r="AW2" s="17"/>
    </row>
    <row r="3" spans="1:60"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row>
    <row r="4" spans="1:60" ht="30" customHeight="1" thickTop="1" thickBot="1" x14ac:dyDescent="0.3">
      <c r="A4" s="123" t="s">
        <v>26</v>
      </c>
      <c r="B4" s="124"/>
      <c r="C4" s="124"/>
      <c r="D4" s="124"/>
      <c r="E4" s="124"/>
      <c r="F4" s="124"/>
      <c r="G4" s="124"/>
      <c r="H4" s="124"/>
      <c r="I4" s="124"/>
      <c r="J4" s="124"/>
      <c r="K4" s="124"/>
      <c r="L4" s="124"/>
      <c r="M4" s="124"/>
      <c r="N4" s="124"/>
      <c r="O4" s="124"/>
      <c r="P4" s="124"/>
      <c r="Q4" s="124"/>
      <c r="R4" s="124"/>
      <c r="S4" s="124"/>
      <c r="T4" s="124"/>
      <c r="U4" s="124"/>
      <c r="V4" s="124"/>
      <c r="W4" s="124"/>
      <c r="X4" s="124"/>
      <c r="Y4" s="124"/>
      <c r="Z4" s="124"/>
      <c r="AA4" s="124"/>
      <c r="AB4" s="124"/>
      <c r="AC4" s="124"/>
      <c r="AD4" s="124"/>
      <c r="AE4" s="124"/>
      <c r="AF4" s="124"/>
      <c r="AG4" s="124"/>
      <c r="AH4" s="124"/>
      <c r="AI4" s="124"/>
      <c r="AJ4" s="124"/>
      <c r="AK4" s="124"/>
      <c r="AL4" s="124"/>
      <c r="AM4" s="124"/>
      <c r="AN4" s="124"/>
      <c r="AO4" s="124"/>
      <c r="AP4" s="124"/>
      <c r="AQ4" s="124"/>
      <c r="AR4" s="124"/>
      <c r="AS4" s="124"/>
      <c r="AT4" s="124"/>
      <c r="AU4" s="124"/>
      <c r="AV4" s="125"/>
      <c r="AX4" s="20"/>
    </row>
    <row r="5" spans="1:60" ht="5.25" customHeight="1" thickTop="1" thickBot="1" x14ac:dyDescent="0.3">
      <c r="A5" s="126"/>
      <c r="B5" s="127"/>
      <c r="C5" s="127"/>
      <c r="D5" s="127"/>
      <c r="E5" s="127"/>
      <c r="F5" s="127"/>
      <c r="G5" s="127"/>
      <c r="H5" s="127"/>
      <c r="I5" s="127"/>
      <c r="J5" s="127"/>
      <c r="K5" s="127"/>
      <c r="L5" s="127"/>
      <c r="M5" s="127"/>
      <c r="N5" s="127"/>
      <c r="O5" s="127"/>
      <c r="P5" s="127"/>
      <c r="Q5" s="127"/>
      <c r="R5" s="127"/>
      <c r="S5" s="127"/>
      <c r="T5" s="127"/>
      <c r="U5" s="127"/>
      <c r="V5" s="127"/>
      <c r="W5" s="127"/>
      <c r="X5" s="127"/>
      <c r="Y5" s="127"/>
      <c r="Z5" s="127"/>
      <c r="AA5" s="127"/>
      <c r="AB5" s="127"/>
      <c r="AC5" s="127"/>
      <c r="AD5" s="127"/>
      <c r="AE5" s="127"/>
      <c r="AF5" s="127"/>
      <c r="AG5" s="127"/>
      <c r="AH5" s="127"/>
      <c r="AI5" s="127"/>
      <c r="AJ5" s="127"/>
      <c r="AK5" s="127"/>
      <c r="AL5" s="127"/>
      <c r="AM5" s="127"/>
      <c r="AN5" s="127"/>
      <c r="AO5" s="127"/>
      <c r="AP5" s="127"/>
      <c r="AQ5" s="127"/>
      <c r="AR5" s="127"/>
      <c r="AS5" s="127"/>
      <c r="AT5" s="127"/>
      <c r="AU5" s="127"/>
      <c r="AV5" s="128"/>
    </row>
    <row r="6" spans="1:60" ht="18" customHeight="1" thickTop="1" thickBot="1" x14ac:dyDescent="0.3">
      <c r="A6" s="120" t="str">
        <f>'PANEL DE CONTROL DISTRITAL'!A6</f>
        <v>Número</v>
      </c>
      <c r="B6" s="121" t="str">
        <f>'PANEL DE CONTROL DISTRITAL'!B6</f>
        <v xml:space="preserve">PROCESOS SUSTANTIVOS E INDICADORES </v>
      </c>
      <c r="C6" s="121"/>
      <c r="D6" s="121"/>
      <c r="E6" s="121"/>
      <c r="F6" s="121"/>
      <c r="G6" s="121"/>
      <c r="H6" s="121"/>
      <c r="I6" s="129" t="s">
        <v>21</v>
      </c>
      <c r="J6" s="130"/>
      <c r="K6" s="130"/>
      <c r="L6" s="130"/>
      <c r="M6" s="130"/>
      <c r="N6" s="130"/>
      <c r="O6" s="130"/>
      <c r="P6" s="130"/>
      <c r="Q6" s="130"/>
      <c r="R6" s="130"/>
      <c r="S6" s="130"/>
      <c r="T6" s="130"/>
      <c r="U6" s="130"/>
      <c r="V6" s="130"/>
      <c r="W6" s="130"/>
      <c r="X6" s="130"/>
      <c r="Y6" s="130"/>
      <c r="Z6" s="130"/>
      <c r="AA6" s="130"/>
      <c r="AB6" s="130"/>
      <c r="AC6" s="130"/>
      <c r="AD6" s="130"/>
      <c r="AE6" s="130"/>
      <c r="AF6" s="130"/>
      <c r="AG6" s="130"/>
      <c r="AH6" s="130"/>
      <c r="AI6" s="130"/>
      <c r="AJ6" s="130"/>
      <c r="AK6" s="130"/>
      <c r="AL6" s="130"/>
      <c r="AM6" s="130"/>
      <c r="AN6" s="130"/>
      <c r="AO6" s="130"/>
      <c r="AP6" s="130"/>
      <c r="AQ6" s="130"/>
      <c r="AR6" s="130"/>
      <c r="AS6" s="130"/>
      <c r="AT6" s="130"/>
      <c r="AU6" s="130"/>
      <c r="AV6" s="122" t="s">
        <v>7</v>
      </c>
    </row>
    <row r="7" spans="1:60" ht="17.25" customHeight="1" thickTop="1" thickBot="1" x14ac:dyDescent="0.3">
      <c r="A7" s="120"/>
      <c r="B7" s="121" t="str">
        <f>'PANEL DE CONTROL DISTRITAL'!B7</f>
        <v>DESCRIPCIÓN</v>
      </c>
      <c r="C7" s="121"/>
      <c r="D7" s="121"/>
      <c r="E7" s="121" t="str">
        <f>'PANEL DE CONTROL DISTRITAL'!E7</f>
        <v>MEDICIÓN</v>
      </c>
      <c r="F7" s="121"/>
      <c r="G7" s="121"/>
      <c r="H7" s="121"/>
      <c r="I7" s="131" t="str">
        <f>'PANEL DE CONTROL DISTRITAL'!A5</f>
        <v>CAMPAÑA ANUAL PERMANENTE 2022-2023</v>
      </c>
      <c r="J7" s="132"/>
      <c r="K7" s="132"/>
      <c r="L7" s="132"/>
      <c r="M7" s="132"/>
      <c r="N7" s="132"/>
      <c r="O7" s="132"/>
      <c r="P7" s="132"/>
      <c r="Q7" s="132"/>
      <c r="R7" s="132"/>
      <c r="S7" s="132"/>
      <c r="T7" s="132"/>
      <c r="U7" s="132"/>
      <c r="V7" s="132"/>
      <c r="W7" s="132"/>
      <c r="X7" s="132"/>
      <c r="Y7" s="132"/>
      <c r="Z7" s="132"/>
      <c r="AA7" s="132"/>
      <c r="AB7" s="132"/>
      <c r="AC7" s="132"/>
      <c r="AD7" s="132"/>
      <c r="AE7" s="132"/>
      <c r="AF7" s="132"/>
      <c r="AG7" s="132"/>
      <c r="AH7" s="132"/>
      <c r="AI7" s="132"/>
      <c r="AJ7" s="132"/>
      <c r="AK7" s="132"/>
      <c r="AL7" s="132"/>
      <c r="AM7" s="132"/>
      <c r="AN7" s="132"/>
      <c r="AO7" s="132"/>
      <c r="AP7" s="132"/>
      <c r="AQ7" s="132"/>
      <c r="AR7" s="132"/>
      <c r="AS7" s="132"/>
      <c r="AT7" s="132"/>
      <c r="AU7" s="132"/>
      <c r="AV7" s="122"/>
    </row>
    <row r="8" spans="1:60" ht="5.25" customHeight="1" thickTop="1" thickBot="1" x14ac:dyDescent="0.3">
      <c r="A8" s="120"/>
      <c r="B8" s="133"/>
      <c r="C8" s="134"/>
      <c r="D8" s="134"/>
      <c r="E8" s="134"/>
      <c r="F8" s="134"/>
      <c r="G8" s="134"/>
      <c r="H8" s="134"/>
      <c r="I8" s="134"/>
      <c r="J8" s="134"/>
      <c r="K8" s="134"/>
      <c r="L8" s="134"/>
      <c r="M8" s="134"/>
      <c r="N8" s="134"/>
      <c r="O8" s="134"/>
      <c r="P8" s="134"/>
      <c r="Q8" s="134"/>
      <c r="R8" s="134"/>
      <c r="S8" s="134"/>
      <c r="T8" s="134"/>
      <c r="U8" s="134"/>
      <c r="V8" s="134"/>
      <c r="W8" s="134"/>
      <c r="X8" s="134"/>
      <c r="Y8" s="134"/>
      <c r="Z8" s="134"/>
      <c r="AA8" s="134"/>
      <c r="AB8" s="134"/>
      <c r="AC8" s="134"/>
      <c r="AD8" s="134"/>
      <c r="AE8" s="134"/>
      <c r="AF8" s="134"/>
      <c r="AG8" s="134"/>
      <c r="AH8" s="134"/>
      <c r="AI8" s="134"/>
      <c r="AJ8" s="134"/>
      <c r="AK8" s="134"/>
      <c r="AL8" s="134"/>
      <c r="AM8" s="134"/>
      <c r="AN8" s="134"/>
      <c r="AO8" s="134"/>
      <c r="AP8" s="134"/>
      <c r="AQ8" s="134"/>
      <c r="AR8" s="134"/>
      <c r="AS8" s="134"/>
      <c r="AT8" s="134"/>
      <c r="AU8" s="134"/>
      <c r="AV8" s="122"/>
    </row>
    <row r="9" spans="1:60" s="2" customFormat="1" ht="29.25" customHeight="1" thickTop="1" thickBot="1" x14ac:dyDescent="0.3">
      <c r="A9" s="120"/>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'090151'!I9</f>
        <v>2022-53</v>
      </c>
      <c r="J9" s="33" t="str">
        <f>'090151'!J9</f>
        <v>2022-54</v>
      </c>
      <c r="K9" s="33" t="str">
        <f>'090151'!K9</f>
        <v>2022-55</v>
      </c>
      <c r="L9" s="33" t="str">
        <f>'090151'!L9</f>
        <v>2023-01</v>
      </c>
      <c r="M9" s="33" t="str">
        <f>'090151'!M9</f>
        <v>2023-02</v>
      </c>
      <c r="N9" s="33" t="str">
        <f>'090151'!N9</f>
        <v>2023-03</v>
      </c>
      <c r="O9" s="33" t="str">
        <f>'090151'!O9</f>
        <v>2023-04</v>
      </c>
      <c r="P9" s="33" t="str">
        <f>'090151'!P9</f>
        <v>2023-05</v>
      </c>
      <c r="Q9" s="33" t="str">
        <f>'090151'!Q9</f>
        <v>2023-06</v>
      </c>
      <c r="R9" s="33" t="str">
        <f>'090151'!R9</f>
        <v>2023-07</v>
      </c>
      <c r="S9" s="33" t="str">
        <f>'090151'!S9</f>
        <v>2023-08</v>
      </c>
      <c r="T9" s="33" t="str">
        <f>'090151'!T9</f>
        <v>2023-09</v>
      </c>
      <c r="U9" s="33" t="str">
        <f>'090151'!U9</f>
        <v>2023-10</v>
      </c>
      <c r="V9" s="33" t="str">
        <f>'090151'!V9</f>
        <v>2023-11</v>
      </c>
      <c r="W9" s="33" t="str">
        <f>'090151'!W9</f>
        <v>2023-12</v>
      </c>
      <c r="X9" s="33" t="str">
        <f>'090151'!X9</f>
        <v>2023-13</v>
      </c>
      <c r="Y9" s="33" t="str">
        <f>'090151'!Y9</f>
        <v>2023-14</v>
      </c>
      <c r="Z9" s="33" t="str">
        <f>'090151'!Z9</f>
        <v>2023-15</v>
      </c>
      <c r="AA9" s="33" t="str">
        <f>'090151'!AA9</f>
        <v>2023-16</v>
      </c>
      <c r="AB9" s="33" t="str">
        <f>'090151'!AB9</f>
        <v>2023-17</v>
      </c>
      <c r="AC9" s="33" t="str">
        <f>'090151'!AC9</f>
        <v>2023-18</v>
      </c>
      <c r="AD9" s="33" t="str">
        <f>'090151'!AD9</f>
        <v>2023-19</v>
      </c>
      <c r="AE9" s="33" t="str">
        <f>'090151'!AE9</f>
        <v>2023-20</v>
      </c>
      <c r="AF9" s="33" t="str">
        <f>'090151'!AF9</f>
        <v>2023-21</v>
      </c>
      <c r="AG9" s="33" t="str">
        <f>'090151'!AG9</f>
        <v>2023-22</v>
      </c>
      <c r="AH9" s="33" t="str">
        <f>'090151'!AH9</f>
        <v>2023-23</v>
      </c>
      <c r="AI9" s="33" t="str">
        <f>'090151'!AI9</f>
        <v>2023-24</v>
      </c>
      <c r="AJ9" s="33" t="str">
        <f>'090151'!AJ9</f>
        <v>2023-25</v>
      </c>
      <c r="AK9" s="33" t="str">
        <f>'090151'!AK9</f>
        <v>2023-26</v>
      </c>
      <c r="AL9" s="33" t="str">
        <f>'090151'!AL9</f>
        <v>2023-27</v>
      </c>
      <c r="AM9" s="33" t="str">
        <f>'090151'!AM9</f>
        <v>2023-28</v>
      </c>
      <c r="AN9" s="33" t="str">
        <f>'090151'!AN9</f>
        <v>2023-29</v>
      </c>
      <c r="AO9" s="33" t="str">
        <f>'090151'!AO9</f>
        <v>2023-30</v>
      </c>
      <c r="AP9" s="33" t="str">
        <f>'090151'!AP9</f>
        <v>2023-31</v>
      </c>
      <c r="AQ9" s="33" t="str">
        <f>'090151'!AQ9</f>
        <v>2023-32</v>
      </c>
      <c r="AR9" s="33" t="str">
        <f>'090151'!AR9</f>
        <v>2023-33</v>
      </c>
      <c r="AS9" s="33" t="str">
        <f>'090151'!AS9</f>
        <v>2023-34</v>
      </c>
      <c r="AT9" s="33" t="str">
        <f>'090151'!AT9</f>
        <v>2023-35</v>
      </c>
      <c r="AU9" s="33" t="str">
        <f>'090151'!AU9</f>
        <v>2023-36</v>
      </c>
      <c r="AV9" s="122"/>
    </row>
    <row r="10" spans="1:60" s="2" customFormat="1" ht="50.1" customHeight="1" thickTop="1" thickBot="1" x14ac:dyDescent="0.3">
      <c r="A10" s="117">
        <f>'PANEL DE CONTROL DISTRITAL'!A9</f>
        <v>1</v>
      </c>
      <c r="B10" s="118" t="str">
        <f>'PANEL DE CONTROL DISTRITAL'!B9</f>
        <v>ENTREVISTA</v>
      </c>
      <c r="C10" s="113" t="str">
        <f>'PANEL DE CONTROL DISTRITAL'!C9</f>
        <v xml:space="preserve"> Auxiliar de Atención Ciudadana</v>
      </c>
      <c r="D10" s="114" t="str">
        <f>'PANEL DE CONTROL DISTRITAL'!D9</f>
        <v>Efectividad de la entrevista =</v>
      </c>
      <c r="E10" s="113" t="str">
        <f>'PANEL DE CONTROL DISTRITAL'!E9</f>
        <v>(Número de trámites aplicados / (Número de fichas requisitadas - Notificaciones de improcedencia de trámite)) x 100</v>
      </c>
      <c r="F10" s="115" t="str">
        <f>'PANEL DE CONTROL DISTRITAL'!F9</f>
        <v>Semanal (remesa)</v>
      </c>
      <c r="G10" s="116">
        <f>'PANEL DE CONTROL DISTRITAL'!G9</f>
        <v>0.9</v>
      </c>
      <c r="H10" s="27" t="str">
        <f>'PANEL DE CONTROL DISTRITAL'!H9</f>
        <v>Número de trámites aplicados</v>
      </c>
      <c r="I10" s="25">
        <v>247</v>
      </c>
      <c r="J10" s="25">
        <v>1150</v>
      </c>
      <c r="K10" s="25">
        <v>0</v>
      </c>
      <c r="L10" s="25">
        <v>0</v>
      </c>
      <c r="M10" s="25">
        <v>1018</v>
      </c>
      <c r="N10" s="25">
        <v>1205</v>
      </c>
      <c r="O10" s="25">
        <v>1282</v>
      </c>
      <c r="P10" s="25">
        <v>1352</v>
      </c>
      <c r="Q10" s="25">
        <v>1285</v>
      </c>
      <c r="R10" s="25">
        <v>981</v>
      </c>
      <c r="S10" s="25">
        <v>1242</v>
      </c>
      <c r="T10" s="25">
        <v>1243</v>
      </c>
      <c r="U10" s="25">
        <v>1274</v>
      </c>
      <c r="V10" s="25">
        <v>1177</v>
      </c>
      <c r="W10" s="25">
        <v>1203</v>
      </c>
      <c r="X10" s="25">
        <v>926</v>
      </c>
      <c r="Y10" s="25">
        <v>1154</v>
      </c>
      <c r="Z10" s="25">
        <v>848</v>
      </c>
      <c r="AA10" s="25">
        <v>1183</v>
      </c>
      <c r="AB10" s="25">
        <v>1169</v>
      </c>
      <c r="AC10" s="25">
        <v>1101</v>
      </c>
      <c r="AD10" s="25">
        <v>650</v>
      </c>
      <c r="AE10" s="25">
        <v>932</v>
      </c>
      <c r="AF10" s="25">
        <v>1101</v>
      </c>
      <c r="AG10" s="25">
        <v>1094</v>
      </c>
      <c r="AH10" s="25">
        <v>1121</v>
      </c>
      <c r="AI10" s="25">
        <v>1100</v>
      </c>
      <c r="AJ10" s="25">
        <v>1072</v>
      </c>
      <c r="AK10" s="25">
        <v>1096</v>
      </c>
      <c r="AL10" s="25">
        <v>1065</v>
      </c>
      <c r="AM10" s="25">
        <v>961</v>
      </c>
      <c r="AN10" s="25">
        <v>1167</v>
      </c>
      <c r="AO10" s="25">
        <v>1122</v>
      </c>
      <c r="AP10" s="25">
        <v>1089</v>
      </c>
      <c r="AQ10" s="25">
        <v>1123</v>
      </c>
      <c r="AR10" s="25">
        <v>1157</v>
      </c>
      <c r="AS10" s="25">
        <v>1072</v>
      </c>
      <c r="AT10" s="25">
        <v>1075</v>
      </c>
      <c r="AU10" s="25">
        <v>834</v>
      </c>
      <c r="AV10" s="106">
        <f>IFERROR(SUM(I10:AU10)/SUM(I11:AU11),0)</f>
        <v>0.99391748722423034</v>
      </c>
    </row>
    <row r="11" spans="1:60" s="2" customFormat="1" ht="50.1" customHeight="1" thickTop="1" thickBot="1" x14ac:dyDescent="0.3">
      <c r="A11" s="117"/>
      <c r="B11" s="118"/>
      <c r="C11" s="113"/>
      <c r="D11" s="114"/>
      <c r="E11" s="113"/>
      <c r="F11" s="115"/>
      <c r="G11" s="116"/>
      <c r="H11" s="27" t="str">
        <f>'PANEL DE CONTROL DISTRITAL'!H10</f>
        <v>Número de fichas requisitadas - Notificaciones de improcedencia de trámite</v>
      </c>
      <c r="I11" s="45">
        <v>247</v>
      </c>
      <c r="J11" s="45">
        <v>1150</v>
      </c>
      <c r="K11" s="45">
        <v>0</v>
      </c>
      <c r="L11" s="45">
        <v>0</v>
      </c>
      <c r="M11" s="45">
        <v>1018</v>
      </c>
      <c r="N11" s="45">
        <v>1217</v>
      </c>
      <c r="O11" s="45">
        <v>1290</v>
      </c>
      <c r="P11" s="45">
        <v>1365</v>
      </c>
      <c r="Q11" s="45">
        <v>1298</v>
      </c>
      <c r="R11" s="45">
        <v>987</v>
      </c>
      <c r="S11" s="45">
        <v>1248</v>
      </c>
      <c r="T11" s="45">
        <v>1252</v>
      </c>
      <c r="U11" s="45">
        <v>1290</v>
      </c>
      <c r="V11" s="45">
        <v>1188</v>
      </c>
      <c r="W11" s="45">
        <v>1209</v>
      </c>
      <c r="X11" s="45">
        <v>934</v>
      </c>
      <c r="Y11" s="45">
        <v>1162</v>
      </c>
      <c r="Z11" s="45">
        <v>859</v>
      </c>
      <c r="AA11" s="45">
        <v>1194</v>
      </c>
      <c r="AB11" s="45">
        <v>1182</v>
      </c>
      <c r="AC11" s="45">
        <v>1107</v>
      </c>
      <c r="AD11" s="45">
        <v>660</v>
      </c>
      <c r="AE11" s="45">
        <v>940</v>
      </c>
      <c r="AF11" s="45">
        <v>1108</v>
      </c>
      <c r="AG11" s="45">
        <v>1094</v>
      </c>
      <c r="AH11" s="45">
        <v>1131</v>
      </c>
      <c r="AI11" s="45">
        <v>1107</v>
      </c>
      <c r="AJ11" s="45">
        <v>1075</v>
      </c>
      <c r="AK11" s="45">
        <v>1099</v>
      </c>
      <c r="AL11" s="45">
        <v>1071</v>
      </c>
      <c r="AM11" s="45">
        <v>965</v>
      </c>
      <c r="AN11" s="45">
        <v>1170</v>
      </c>
      <c r="AO11" s="45">
        <v>1122</v>
      </c>
      <c r="AP11" s="45">
        <v>1091</v>
      </c>
      <c r="AQ11" s="45">
        <v>1126</v>
      </c>
      <c r="AR11" s="45">
        <v>1158</v>
      </c>
      <c r="AS11" s="45">
        <v>1078</v>
      </c>
      <c r="AT11" s="45">
        <v>1082</v>
      </c>
      <c r="AU11" s="45">
        <v>841</v>
      </c>
      <c r="AV11" s="106"/>
    </row>
    <row r="12" spans="1:60" s="47" customFormat="1" ht="8.1" customHeight="1" thickTop="1" thickBot="1" x14ac:dyDescent="0.3">
      <c r="A12" s="117"/>
      <c r="B12" s="117"/>
      <c r="C12" s="117"/>
      <c r="D12" s="117"/>
      <c r="E12" s="117"/>
      <c r="F12" s="117"/>
      <c r="G12" s="117"/>
      <c r="H12" s="117"/>
      <c r="I12" s="117"/>
      <c r="J12" s="117"/>
      <c r="K12" s="117"/>
      <c r="L12" s="117"/>
      <c r="M12" s="117"/>
      <c r="N12" s="117"/>
      <c r="O12" s="117"/>
      <c r="P12" s="117"/>
      <c r="Q12" s="117"/>
      <c r="R12" s="117"/>
      <c r="S12" s="117"/>
      <c r="T12" s="117"/>
      <c r="U12" s="117"/>
      <c r="V12" s="117"/>
      <c r="W12" s="117"/>
      <c r="X12" s="117"/>
      <c r="Y12" s="117"/>
      <c r="Z12" s="117"/>
      <c r="AA12" s="117"/>
      <c r="AB12" s="117"/>
      <c r="AC12" s="117"/>
      <c r="AD12" s="117"/>
      <c r="AE12" s="117"/>
      <c r="AF12" s="117"/>
      <c r="AG12" s="117"/>
      <c r="AH12" s="117"/>
      <c r="AI12" s="117"/>
      <c r="AJ12" s="117"/>
      <c r="AK12" s="117"/>
      <c r="AL12" s="117"/>
      <c r="AM12" s="117"/>
      <c r="AN12" s="117"/>
      <c r="AO12" s="117"/>
      <c r="AP12" s="117"/>
      <c r="AQ12" s="117"/>
      <c r="AR12" s="117"/>
      <c r="AS12" s="117"/>
      <c r="AT12" s="117"/>
      <c r="AU12" s="117"/>
      <c r="AV12" s="117"/>
      <c r="AW12" s="46"/>
      <c r="AX12" s="46"/>
      <c r="AY12" s="46"/>
      <c r="AZ12" s="46"/>
      <c r="BA12" s="46"/>
      <c r="BB12" s="46"/>
      <c r="BC12" s="46"/>
      <c r="BD12" s="46"/>
      <c r="BE12" s="46"/>
      <c r="BF12" s="46"/>
      <c r="BG12" s="46"/>
      <c r="BH12" s="46"/>
    </row>
    <row r="13" spans="1:60" s="3" customFormat="1" ht="50.1" customHeight="1" thickTop="1" thickBot="1" x14ac:dyDescent="0.3">
      <c r="A13" s="117">
        <f>'PANEL DE CONTROL DISTRITAL'!A12</f>
        <v>2</v>
      </c>
      <c r="B13" s="118" t="str">
        <f>'PANEL DE CONTROL DISTRITAL'!B12</f>
        <v>TRÁMITE</v>
      </c>
      <c r="C13" s="113" t="str">
        <f>'PANEL DE CONTROL DISTRITAL'!C12</f>
        <v>Operador de Equipo Tecnológico</v>
      </c>
      <c r="D13" s="114" t="str">
        <f>'PANEL DE CONTROL DISTRITAL'!D12</f>
        <v>Trámites exitosos efectivos=</v>
      </c>
      <c r="E13" s="113" t="str">
        <f>'PANEL DE CONTROL DISTRITAL'!E12</f>
        <v>(Número de trámites exitosos / Número de trámites aplicados) x 100</v>
      </c>
      <c r="F13" s="115" t="str">
        <f>'PANEL DE CONTROL DISTRITAL'!F12</f>
        <v>Semanal (remesa)</v>
      </c>
      <c r="G13" s="116">
        <f>'PANEL DE CONTROL DISTRITAL'!G12</f>
        <v>0.9</v>
      </c>
      <c r="H13" s="27" t="str">
        <f>'PANEL DE CONTROL DISTRITAL'!H12</f>
        <v>Número de trámites exitosos</v>
      </c>
      <c r="I13" s="25">
        <v>247</v>
      </c>
      <c r="J13" s="25">
        <v>1148</v>
      </c>
      <c r="K13" s="25">
        <v>0</v>
      </c>
      <c r="L13" s="25">
        <v>0</v>
      </c>
      <c r="M13" s="25">
        <v>1015</v>
      </c>
      <c r="N13" s="25">
        <v>1201</v>
      </c>
      <c r="O13" s="25">
        <v>1281</v>
      </c>
      <c r="P13" s="25">
        <v>1351</v>
      </c>
      <c r="Q13" s="25">
        <v>1284</v>
      </c>
      <c r="R13" s="25">
        <v>980</v>
      </c>
      <c r="S13" s="25">
        <v>1239</v>
      </c>
      <c r="T13" s="25">
        <v>1242</v>
      </c>
      <c r="U13" s="25">
        <v>1273</v>
      </c>
      <c r="V13" s="25">
        <v>1176</v>
      </c>
      <c r="W13" s="25">
        <v>1201</v>
      </c>
      <c r="X13" s="25">
        <v>926</v>
      </c>
      <c r="Y13" s="25">
        <v>1154</v>
      </c>
      <c r="Z13" s="25">
        <v>848</v>
      </c>
      <c r="AA13" s="25">
        <v>1183</v>
      </c>
      <c r="AB13" s="25">
        <v>1167</v>
      </c>
      <c r="AC13" s="25">
        <v>1099</v>
      </c>
      <c r="AD13" s="25">
        <v>650</v>
      </c>
      <c r="AE13" s="25">
        <v>929</v>
      </c>
      <c r="AF13" s="25">
        <v>1098</v>
      </c>
      <c r="AG13" s="25">
        <v>1090</v>
      </c>
      <c r="AH13" s="25">
        <v>1121</v>
      </c>
      <c r="AI13" s="25">
        <v>1097</v>
      </c>
      <c r="AJ13" s="25">
        <v>1070</v>
      </c>
      <c r="AK13" s="25">
        <v>1098</v>
      </c>
      <c r="AL13" s="25">
        <v>1071</v>
      </c>
      <c r="AM13" s="25">
        <v>962</v>
      </c>
      <c r="AN13" s="25">
        <v>1169</v>
      </c>
      <c r="AO13" s="25">
        <v>1121</v>
      </c>
      <c r="AP13" s="25">
        <v>1090</v>
      </c>
      <c r="AQ13" s="25">
        <v>1125</v>
      </c>
      <c r="AR13" s="25">
        <v>1157</v>
      </c>
      <c r="AS13" s="25">
        <v>1074</v>
      </c>
      <c r="AT13" s="25">
        <v>1082</v>
      </c>
      <c r="AU13" s="25">
        <v>838</v>
      </c>
      <c r="AV13" s="106">
        <f>IFERROR(SUM(I13:AU13)/SUM(I14:AU14),0)</f>
        <v>0.99862196833032668</v>
      </c>
    </row>
    <row r="14" spans="1:60" s="3" customFormat="1" ht="50.1" customHeight="1" thickTop="1" thickBot="1" x14ac:dyDescent="0.3">
      <c r="A14" s="117"/>
      <c r="B14" s="118"/>
      <c r="C14" s="113"/>
      <c r="D14" s="114"/>
      <c r="E14" s="113"/>
      <c r="F14" s="115"/>
      <c r="G14" s="116"/>
      <c r="H14" s="27" t="str">
        <f>'PANEL DE CONTROL DISTRITAL'!H13</f>
        <v>Número de trámites aplicados</v>
      </c>
      <c r="I14" s="45">
        <v>247</v>
      </c>
      <c r="J14" s="45">
        <v>1150</v>
      </c>
      <c r="K14" s="45">
        <v>0</v>
      </c>
      <c r="L14" s="45">
        <v>0</v>
      </c>
      <c r="M14" s="45">
        <v>1018</v>
      </c>
      <c r="N14" s="45">
        <v>1205</v>
      </c>
      <c r="O14" s="45">
        <v>1282</v>
      </c>
      <c r="P14" s="45">
        <v>1352</v>
      </c>
      <c r="Q14" s="45">
        <v>1285</v>
      </c>
      <c r="R14" s="45">
        <v>981</v>
      </c>
      <c r="S14" s="45">
        <v>1242</v>
      </c>
      <c r="T14" s="45">
        <v>1243</v>
      </c>
      <c r="U14" s="45">
        <v>1274</v>
      </c>
      <c r="V14" s="45">
        <v>1177</v>
      </c>
      <c r="W14" s="45">
        <v>1203</v>
      </c>
      <c r="X14" s="45">
        <v>926</v>
      </c>
      <c r="Y14" s="45">
        <v>1154</v>
      </c>
      <c r="Z14" s="45">
        <v>848</v>
      </c>
      <c r="AA14" s="45">
        <v>1183</v>
      </c>
      <c r="AB14" s="45">
        <v>1169</v>
      </c>
      <c r="AC14" s="45">
        <v>1101</v>
      </c>
      <c r="AD14" s="45">
        <v>650</v>
      </c>
      <c r="AE14" s="45">
        <v>932</v>
      </c>
      <c r="AF14" s="45">
        <v>1101</v>
      </c>
      <c r="AG14" s="45">
        <v>1094</v>
      </c>
      <c r="AH14" s="45">
        <v>1121</v>
      </c>
      <c r="AI14" s="45">
        <v>1100</v>
      </c>
      <c r="AJ14" s="45">
        <v>1072</v>
      </c>
      <c r="AK14" s="45">
        <v>1099</v>
      </c>
      <c r="AL14" s="45">
        <v>1071</v>
      </c>
      <c r="AM14" s="45">
        <v>965</v>
      </c>
      <c r="AN14" s="45">
        <v>1170</v>
      </c>
      <c r="AO14" s="45">
        <v>1122</v>
      </c>
      <c r="AP14" s="45">
        <v>1091</v>
      </c>
      <c r="AQ14" s="45">
        <v>1126</v>
      </c>
      <c r="AR14" s="45">
        <v>1158</v>
      </c>
      <c r="AS14" s="45">
        <v>1077</v>
      </c>
      <c r="AT14" s="45">
        <v>1082</v>
      </c>
      <c r="AU14" s="45">
        <v>841</v>
      </c>
      <c r="AV14" s="106"/>
    </row>
    <row r="15" spans="1:60" s="47" customFormat="1" ht="8.1" customHeight="1" thickTop="1" thickBot="1" x14ac:dyDescent="0.3">
      <c r="A15" s="117"/>
      <c r="B15" s="117"/>
      <c r="C15" s="117"/>
      <c r="D15" s="117"/>
      <c r="E15" s="117"/>
      <c r="F15" s="117"/>
      <c r="G15" s="117"/>
      <c r="H15" s="117"/>
      <c r="I15" s="117"/>
      <c r="J15" s="117"/>
      <c r="K15" s="117"/>
      <c r="L15" s="117"/>
      <c r="M15" s="117"/>
      <c r="N15" s="117"/>
      <c r="O15" s="117"/>
      <c r="P15" s="117"/>
      <c r="Q15" s="117"/>
      <c r="R15" s="117"/>
      <c r="S15" s="117"/>
      <c r="T15" s="117"/>
      <c r="U15" s="117"/>
      <c r="V15" s="117"/>
      <c r="W15" s="117"/>
      <c r="X15" s="117"/>
      <c r="Y15" s="117"/>
      <c r="Z15" s="117"/>
      <c r="AA15" s="117"/>
      <c r="AB15" s="117"/>
      <c r="AC15" s="117"/>
      <c r="AD15" s="117"/>
      <c r="AE15" s="117"/>
      <c r="AF15" s="117"/>
      <c r="AG15" s="117"/>
      <c r="AH15" s="117"/>
      <c r="AI15" s="117"/>
      <c r="AJ15" s="117"/>
      <c r="AK15" s="117"/>
      <c r="AL15" s="117"/>
      <c r="AM15" s="117"/>
      <c r="AN15" s="117"/>
      <c r="AO15" s="117"/>
      <c r="AP15" s="117"/>
      <c r="AQ15" s="117"/>
      <c r="AR15" s="117"/>
      <c r="AS15" s="117"/>
      <c r="AT15" s="117"/>
      <c r="AU15" s="117"/>
      <c r="AV15" s="117"/>
      <c r="AW15" s="46"/>
      <c r="AX15" s="46"/>
      <c r="AY15" s="46"/>
      <c r="AZ15" s="46"/>
      <c r="BA15" s="46"/>
      <c r="BB15" s="46"/>
      <c r="BC15" s="46"/>
      <c r="BD15" s="46"/>
      <c r="BE15" s="46"/>
      <c r="BF15" s="46"/>
      <c r="BG15" s="46"/>
      <c r="BH15" s="46"/>
    </row>
    <row r="16" spans="1:60" s="3" customFormat="1" ht="50.1" customHeight="1" thickTop="1" thickBot="1" x14ac:dyDescent="0.3">
      <c r="A16" s="117">
        <f>'PANEL DE CONTROL DISTRITAL'!A15</f>
        <v>3</v>
      </c>
      <c r="B16" s="118" t="str">
        <f>'PANEL DE CONTROL DISTRITAL'!B15</f>
        <v>TRANSFERENCIA</v>
      </c>
      <c r="C16" s="113" t="str">
        <f>'PANEL DE CONTROL DISTRITAL'!C15</f>
        <v>Responsable de Módulo</v>
      </c>
      <c r="D16" s="114" t="str">
        <f>'PANEL DE CONTROL DISTRITAL'!D15</f>
        <v xml:space="preserve">Transacciones exitosas = </v>
      </c>
      <c r="E16" s="113" t="str">
        <f>'PANEL DE CONTROL DISTRITAL'!E15</f>
        <v>(Número de Archivos de Transacción aceptados /Total de Archivos de Transacción procesados) x100</v>
      </c>
      <c r="F16" s="115" t="str">
        <f>'PANEL DE CONTROL DISTRITAL'!F15</f>
        <v>Semanal (remesa)</v>
      </c>
      <c r="G16" s="116">
        <f>'PANEL DE CONTROL DISTRITAL'!G15</f>
        <v>0.9</v>
      </c>
      <c r="H16" s="27" t="str">
        <f>'PANEL DE CONTROL DISTRITAL'!H15</f>
        <v>Número de Archivos de Transacción aceptados</v>
      </c>
      <c r="I16" s="25">
        <v>247</v>
      </c>
      <c r="J16" s="25">
        <v>1150</v>
      </c>
      <c r="K16" s="25">
        <v>0</v>
      </c>
      <c r="L16" s="25">
        <v>0</v>
      </c>
      <c r="M16" s="25">
        <v>1018</v>
      </c>
      <c r="N16" s="25">
        <v>1205</v>
      </c>
      <c r="O16" s="25">
        <v>1282</v>
      </c>
      <c r="P16" s="25">
        <v>1352</v>
      </c>
      <c r="Q16" s="25">
        <v>1285</v>
      </c>
      <c r="R16" s="25">
        <v>981</v>
      </c>
      <c r="S16" s="25">
        <v>1242</v>
      </c>
      <c r="T16" s="25">
        <v>1243</v>
      </c>
      <c r="U16" s="25">
        <v>1274</v>
      </c>
      <c r="V16" s="25">
        <v>1177</v>
      </c>
      <c r="W16" s="25">
        <v>1203</v>
      </c>
      <c r="X16" s="25">
        <v>926</v>
      </c>
      <c r="Y16" s="25">
        <v>1154</v>
      </c>
      <c r="Z16" s="25">
        <v>848</v>
      </c>
      <c r="AA16" s="25">
        <v>1183</v>
      </c>
      <c r="AB16" s="25">
        <v>1169</v>
      </c>
      <c r="AC16" s="25">
        <v>1101</v>
      </c>
      <c r="AD16" s="25">
        <v>650</v>
      </c>
      <c r="AE16" s="25">
        <v>932</v>
      </c>
      <c r="AF16" s="25">
        <v>1101</v>
      </c>
      <c r="AG16" s="25">
        <v>1094</v>
      </c>
      <c r="AH16" s="25">
        <v>1121</v>
      </c>
      <c r="AI16" s="25">
        <v>1100</v>
      </c>
      <c r="AJ16" s="25">
        <v>1072</v>
      </c>
      <c r="AK16" s="25">
        <v>1099</v>
      </c>
      <c r="AL16" s="25">
        <v>1071</v>
      </c>
      <c r="AM16" s="25">
        <v>965</v>
      </c>
      <c r="AN16" s="25">
        <v>1170</v>
      </c>
      <c r="AO16" s="25">
        <v>1122</v>
      </c>
      <c r="AP16" s="25">
        <v>1091</v>
      </c>
      <c r="AQ16" s="25">
        <v>1126</v>
      </c>
      <c r="AR16" s="25">
        <v>1158</v>
      </c>
      <c r="AS16" s="25">
        <v>1077</v>
      </c>
      <c r="AT16" s="25">
        <v>1082</v>
      </c>
      <c r="AU16" s="25">
        <v>841</v>
      </c>
      <c r="AV16" s="106">
        <f>IFERROR(SUM(I16:AU16)/SUM(I17:AU17),0)</f>
        <v>1</v>
      </c>
    </row>
    <row r="17" spans="1:60" s="3" customFormat="1" ht="50.1" customHeight="1" thickTop="1" thickBot="1" x14ac:dyDescent="0.3">
      <c r="A17" s="117"/>
      <c r="B17" s="118"/>
      <c r="C17" s="113"/>
      <c r="D17" s="114"/>
      <c r="E17" s="113"/>
      <c r="F17" s="115"/>
      <c r="G17" s="116"/>
      <c r="H17" s="27" t="str">
        <f>'PANEL DE CONTROL DISTRITAL'!H16</f>
        <v>Total de Archivos de Transacción procesados</v>
      </c>
      <c r="I17" s="45">
        <v>247</v>
      </c>
      <c r="J17" s="45">
        <v>1150</v>
      </c>
      <c r="K17" s="45">
        <v>0</v>
      </c>
      <c r="L17" s="45">
        <v>0</v>
      </c>
      <c r="M17" s="45">
        <v>1018</v>
      </c>
      <c r="N17" s="45">
        <v>1205</v>
      </c>
      <c r="O17" s="45">
        <v>1282</v>
      </c>
      <c r="P17" s="45">
        <v>1352</v>
      </c>
      <c r="Q17" s="45">
        <v>1285</v>
      </c>
      <c r="R17" s="45">
        <v>981</v>
      </c>
      <c r="S17" s="45">
        <v>1242</v>
      </c>
      <c r="T17" s="45">
        <v>1243</v>
      </c>
      <c r="U17" s="45">
        <v>1274</v>
      </c>
      <c r="V17" s="45">
        <v>1177</v>
      </c>
      <c r="W17" s="45">
        <v>1203</v>
      </c>
      <c r="X17" s="45">
        <v>926</v>
      </c>
      <c r="Y17" s="45">
        <v>1154</v>
      </c>
      <c r="Z17" s="45">
        <v>848</v>
      </c>
      <c r="AA17" s="45">
        <v>1183</v>
      </c>
      <c r="AB17" s="45">
        <v>1169</v>
      </c>
      <c r="AC17" s="45">
        <v>1101</v>
      </c>
      <c r="AD17" s="45">
        <v>650</v>
      </c>
      <c r="AE17" s="45">
        <v>932</v>
      </c>
      <c r="AF17" s="45">
        <v>1101</v>
      </c>
      <c r="AG17" s="45">
        <v>1094</v>
      </c>
      <c r="AH17" s="45">
        <v>1121</v>
      </c>
      <c r="AI17" s="45">
        <v>1100</v>
      </c>
      <c r="AJ17" s="45">
        <v>1072</v>
      </c>
      <c r="AK17" s="45">
        <v>1099</v>
      </c>
      <c r="AL17" s="45">
        <v>1071</v>
      </c>
      <c r="AM17" s="45">
        <v>965</v>
      </c>
      <c r="AN17" s="45">
        <v>1170</v>
      </c>
      <c r="AO17" s="45">
        <v>1122</v>
      </c>
      <c r="AP17" s="45">
        <v>1091</v>
      </c>
      <c r="AQ17" s="45">
        <v>1126</v>
      </c>
      <c r="AR17" s="45">
        <v>1158</v>
      </c>
      <c r="AS17" s="45">
        <v>1077</v>
      </c>
      <c r="AT17" s="45">
        <v>1082</v>
      </c>
      <c r="AU17" s="45">
        <v>841</v>
      </c>
      <c r="AV17" s="106"/>
    </row>
    <row r="18" spans="1:60" s="47" customFormat="1" ht="8.1" customHeight="1" thickTop="1" thickBot="1" x14ac:dyDescent="0.3">
      <c r="A18" s="117"/>
      <c r="B18" s="117"/>
      <c r="C18" s="117"/>
      <c r="D18" s="117"/>
      <c r="E18" s="117"/>
      <c r="F18" s="117"/>
      <c r="G18" s="117"/>
      <c r="H18" s="117"/>
      <c r="I18" s="117"/>
      <c r="J18" s="117"/>
      <c r="K18" s="117"/>
      <c r="L18" s="117"/>
      <c r="M18" s="117"/>
      <c r="N18" s="117"/>
      <c r="O18" s="117"/>
      <c r="P18" s="117"/>
      <c r="Q18" s="117"/>
      <c r="R18" s="117"/>
      <c r="S18" s="117"/>
      <c r="T18" s="117"/>
      <c r="U18" s="117"/>
      <c r="V18" s="117"/>
      <c r="W18" s="117"/>
      <c r="X18" s="117"/>
      <c r="Y18" s="117"/>
      <c r="Z18" s="117"/>
      <c r="AA18" s="117"/>
      <c r="AB18" s="117"/>
      <c r="AC18" s="117"/>
      <c r="AD18" s="117"/>
      <c r="AE18" s="117"/>
      <c r="AF18" s="117"/>
      <c r="AG18" s="117"/>
      <c r="AH18" s="117"/>
      <c r="AI18" s="117"/>
      <c r="AJ18" s="117"/>
      <c r="AK18" s="117"/>
      <c r="AL18" s="117"/>
      <c r="AM18" s="117"/>
      <c r="AN18" s="117"/>
      <c r="AO18" s="117"/>
      <c r="AP18" s="117"/>
      <c r="AQ18" s="117"/>
      <c r="AR18" s="117"/>
      <c r="AS18" s="117"/>
      <c r="AT18" s="117"/>
      <c r="AU18" s="117"/>
      <c r="AV18" s="117"/>
      <c r="AW18" s="46"/>
      <c r="AX18" s="46"/>
      <c r="AY18" s="46"/>
      <c r="AZ18" s="46"/>
      <c r="BA18" s="46"/>
      <c r="BB18" s="46"/>
      <c r="BC18" s="46"/>
      <c r="BD18" s="46"/>
      <c r="BE18" s="46"/>
      <c r="BF18" s="46"/>
      <c r="BG18" s="46"/>
      <c r="BH18" s="46"/>
    </row>
    <row r="19" spans="1:60" s="3" customFormat="1" ht="50.1" customHeight="1" thickTop="1" thickBot="1" x14ac:dyDescent="0.3">
      <c r="A19" s="117">
        <f>'PANEL DE CONTROL DISTRITAL'!A18</f>
        <v>4</v>
      </c>
      <c r="B19" s="118" t="str">
        <f>'PANEL DE CONTROL DISTRITAL'!B18</f>
        <v>CONCILIACIÓN</v>
      </c>
      <c r="C19" s="113" t="str">
        <f>'PANEL DE CONTROL DISTRITAL'!C18</f>
        <v>Responsable de Módulo</v>
      </c>
      <c r="D19" s="114" t="str">
        <f>'PANEL DE CONTROL DISTRITAL'!D18</f>
        <v xml:space="preserve">Credenciales disponibles para entrega = </v>
      </c>
      <c r="E19" s="113" t="str">
        <f>'PANEL DE CONTROL DISTRITAL'!E18</f>
        <v>((Credenciales recibidas - Credenciales inconsistentes) / Credenciales recibidas) x 100</v>
      </c>
      <c r="F19" s="115" t="str">
        <f>'PANEL DE CONTROL DISTRITAL'!F18</f>
        <v>Semanal (remesa)</v>
      </c>
      <c r="G19" s="116">
        <f>'PANEL DE CONTROL DISTRITAL'!G18</f>
        <v>0.9</v>
      </c>
      <c r="H19" s="27" t="str">
        <f>'PANEL DE CONTROL DISTRITAL'!H18</f>
        <v xml:space="preserve">Credenciales Recibidas - Credenciales inconsistentes </v>
      </c>
      <c r="I19" s="25">
        <v>312</v>
      </c>
      <c r="J19" s="25">
        <v>1025</v>
      </c>
      <c r="K19" s="25">
        <v>0</v>
      </c>
      <c r="L19" s="25">
        <v>0</v>
      </c>
      <c r="M19" s="25">
        <v>563</v>
      </c>
      <c r="N19" s="25">
        <v>1285</v>
      </c>
      <c r="O19" s="25">
        <v>1383</v>
      </c>
      <c r="P19" s="25">
        <v>1524</v>
      </c>
      <c r="Q19" s="25">
        <v>1002</v>
      </c>
      <c r="R19" s="25">
        <v>1350</v>
      </c>
      <c r="S19" s="25">
        <v>1254</v>
      </c>
      <c r="T19" s="25">
        <v>1170</v>
      </c>
      <c r="U19" s="25">
        <v>1273</v>
      </c>
      <c r="V19" s="25">
        <v>238</v>
      </c>
      <c r="W19" s="25">
        <v>619</v>
      </c>
      <c r="X19" s="25">
        <v>2401</v>
      </c>
      <c r="Y19" s="25">
        <v>1247</v>
      </c>
      <c r="Z19" s="25">
        <v>440</v>
      </c>
      <c r="AA19" s="25">
        <v>1144</v>
      </c>
      <c r="AB19" s="25">
        <v>1628</v>
      </c>
      <c r="AC19" s="25">
        <v>1092</v>
      </c>
      <c r="AD19" s="25">
        <v>662</v>
      </c>
      <c r="AE19" s="25">
        <v>1006</v>
      </c>
      <c r="AF19" s="25">
        <v>1053</v>
      </c>
      <c r="AG19" s="25">
        <v>1048</v>
      </c>
      <c r="AH19" s="25">
        <v>1136</v>
      </c>
      <c r="AI19" s="25">
        <v>915</v>
      </c>
      <c r="AJ19" s="25">
        <v>1396</v>
      </c>
      <c r="AK19" s="25">
        <v>1098</v>
      </c>
      <c r="AL19" s="25">
        <v>218</v>
      </c>
      <c r="AM19" s="25">
        <v>0</v>
      </c>
      <c r="AN19" s="25">
        <v>1</v>
      </c>
      <c r="AO19" s="25">
        <v>1284</v>
      </c>
      <c r="AP19" s="25">
        <v>1776</v>
      </c>
      <c r="AQ19" s="25">
        <v>3106</v>
      </c>
      <c r="AR19" s="25">
        <v>1187</v>
      </c>
      <c r="AS19" s="25">
        <v>1176</v>
      </c>
      <c r="AT19" s="25">
        <v>1092</v>
      </c>
      <c r="AU19" s="25">
        <v>841</v>
      </c>
      <c r="AV19" s="106">
        <f>IFERROR(SUM(I19:AU19)/SUM(I20:AU20),0)</f>
        <v>1</v>
      </c>
    </row>
    <row r="20" spans="1:60" s="3" customFormat="1" ht="50.1" customHeight="1" thickTop="1" thickBot="1" x14ac:dyDescent="0.3">
      <c r="A20" s="117"/>
      <c r="B20" s="118"/>
      <c r="C20" s="113"/>
      <c r="D20" s="114"/>
      <c r="E20" s="113"/>
      <c r="F20" s="115"/>
      <c r="G20" s="116"/>
      <c r="H20" s="27" t="str">
        <f>'PANEL DE CONTROL DISTRITAL'!H19</f>
        <v>Credenciales recibidas</v>
      </c>
      <c r="I20" s="45">
        <v>312</v>
      </c>
      <c r="J20" s="45">
        <v>1025</v>
      </c>
      <c r="K20" s="45">
        <v>0</v>
      </c>
      <c r="L20" s="45">
        <v>0</v>
      </c>
      <c r="M20" s="45">
        <v>563</v>
      </c>
      <c r="N20" s="45">
        <v>1285</v>
      </c>
      <c r="O20" s="45">
        <v>1383</v>
      </c>
      <c r="P20" s="45">
        <v>1524</v>
      </c>
      <c r="Q20" s="45">
        <v>1002</v>
      </c>
      <c r="R20" s="45">
        <v>1350</v>
      </c>
      <c r="S20" s="45">
        <v>1254</v>
      </c>
      <c r="T20" s="45">
        <v>1170</v>
      </c>
      <c r="U20" s="45">
        <v>1273</v>
      </c>
      <c r="V20" s="45">
        <v>238</v>
      </c>
      <c r="W20" s="45">
        <v>619</v>
      </c>
      <c r="X20" s="45">
        <v>2401</v>
      </c>
      <c r="Y20" s="45">
        <v>1247</v>
      </c>
      <c r="Z20" s="45">
        <v>440</v>
      </c>
      <c r="AA20" s="45">
        <v>1144</v>
      </c>
      <c r="AB20" s="45">
        <v>1628</v>
      </c>
      <c r="AC20" s="45">
        <v>1092</v>
      </c>
      <c r="AD20" s="45">
        <v>662</v>
      </c>
      <c r="AE20" s="45">
        <v>1006</v>
      </c>
      <c r="AF20" s="45">
        <v>1053</v>
      </c>
      <c r="AG20" s="45">
        <v>1048</v>
      </c>
      <c r="AH20" s="45">
        <v>1136</v>
      </c>
      <c r="AI20" s="45">
        <v>915</v>
      </c>
      <c r="AJ20" s="45">
        <v>1396</v>
      </c>
      <c r="AK20" s="45">
        <v>1098</v>
      </c>
      <c r="AL20" s="45">
        <v>218</v>
      </c>
      <c r="AM20" s="45">
        <v>0</v>
      </c>
      <c r="AN20" s="45">
        <v>1</v>
      </c>
      <c r="AO20" s="45">
        <v>1284</v>
      </c>
      <c r="AP20" s="45">
        <v>1776</v>
      </c>
      <c r="AQ20" s="45">
        <v>3106</v>
      </c>
      <c r="AR20" s="45">
        <v>1187</v>
      </c>
      <c r="AS20" s="45">
        <v>1176</v>
      </c>
      <c r="AT20" s="45">
        <v>1092</v>
      </c>
      <c r="AU20" s="45">
        <v>841</v>
      </c>
      <c r="AV20" s="106"/>
    </row>
    <row r="21" spans="1:60" s="47" customFormat="1" ht="8.1" customHeight="1" thickTop="1" thickBot="1" x14ac:dyDescent="0.3">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5"/>
      <c r="AT21" s="55"/>
      <c r="AU21" s="55"/>
      <c r="AV21" s="56"/>
      <c r="AW21" s="46"/>
      <c r="AX21" s="46"/>
      <c r="AY21" s="46"/>
      <c r="AZ21" s="46"/>
      <c r="BA21" s="46"/>
      <c r="BB21" s="46"/>
      <c r="BC21" s="46"/>
      <c r="BD21" s="46"/>
      <c r="BE21" s="46"/>
      <c r="BF21" s="46"/>
      <c r="BG21" s="46"/>
      <c r="BH21" s="46"/>
    </row>
    <row r="22" spans="1:60" s="3" customFormat="1" ht="50.1" customHeight="1" thickTop="1" thickBot="1" x14ac:dyDescent="0.3">
      <c r="A22" s="117">
        <f>'PANEL DE CONTROL DISTRITAL'!A21</f>
        <v>5</v>
      </c>
      <c r="B22" s="118" t="str">
        <f>'PANEL DE CONTROL DISTRITAL'!B21</f>
        <v>CONCILIACIÓN</v>
      </c>
      <c r="C22" s="113" t="str">
        <f>'PANEL DE CONTROL DISTRITAL'!C21</f>
        <v>Responsable de Módulo</v>
      </c>
      <c r="D22" s="114" t="str">
        <f>'PANEL DE CONTROL DISTRITAL'!D21</f>
        <v xml:space="preserve">Credenciales disponibles para entrega = </v>
      </c>
      <c r="E22" s="113" t="str">
        <f>'PANEL DE CONTROL DISTRITAL'!E21</f>
        <v>(Credenciales en resguardo / Credenciales totales en SIIRFE disponibles para entrega) x 100</v>
      </c>
      <c r="F22" s="115" t="str">
        <f>'PANEL DE CONTROL DISTRITAL'!F21</f>
        <v>Semanal (remesa)</v>
      </c>
      <c r="G22" s="116">
        <f>'PANEL DE CONTROL DISTRITAL'!G21</f>
        <v>1</v>
      </c>
      <c r="H22" s="27" t="str">
        <f>'PANEL DE CONTROL DISTRITAL'!H21</f>
        <v>Credenciales en resguardo</v>
      </c>
      <c r="I22" s="25">
        <v>3203</v>
      </c>
      <c r="J22" s="25">
        <v>2744</v>
      </c>
      <c r="K22" s="25">
        <v>2744</v>
      </c>
      <c r="L22" s="25">
        <v>2744</v>
      </c>
      <c r="M22" s="25">
        <v>2275</v>
      </c>
      <c r="N22" s="25">
        <v>2754</v>
      </c>
      <c r="O22" s="25">
        <v>3176</v>
      </c>
      <c r="P22" s="25">
        <v>3012</v>
      </c>
      <c r="Q22" s="25">
        <v>2836</v>
      </c>
      <c r="R22" s="25">
        <v>2892</v>
      </c>
      <c r="S22" s="25">
        <v>2886</v>
      </c>
      <c r="T22" s="25">
        <v>2784</v>
      </c>
      <c r="U22" s="25">
        <v>2752</v>
      </c>
      <c r="V22" s="25">
        <v>1792</v>
      </c>
      <c r="W22" s="25">
        <v>1743</v>
      </c>
      <c r="X22" s="25">
        <v>3029</v>
      </c>
      <c r="Y22" s="25">
        <v>2930</v>
      </c>
      <c r="Z22" s="25">
        <v>2536</v>
      </c>
      <c r="AA22" s="25">
        <v>2616</v>
      </c>
      <c r="AB22" s="25">
        <v>3477</v>
      </c>
      <c r="AC22" s="25">
        <v>3195</v>
      </c>
      <c r="AD22" s="25">
        <v>2867</v>
      </c>
      <c r="AE22" s="25">
        <v>2570</v>
      </c>
      <c r="AF22" s="25">
        <v>2602</v>
      </c>
      <c r="AG22" s="25">
        <v>2666</v>
      </c>
      <c r="AH22" s="25">
        <v>2687</v>
      </c>
      <c r="AI22" s="25">
        <v>2548</v>
      </c>
      <c r="AJ22" s="25">
        <v>2801</v>
      </c>
      <c r="AK22" s="25">
        <v>2785</v>
      </c>
      <c r="AL22" s="25">
        <v>1902</v>
      </c>
      <c r="AM22" s="25">
        <v>1369</v>
      </c>
      <c r="AN22" s="25">
        <v>1151</v>
      </c>
      <c r="AO22" s="25">
        <v>1612</v>
      </c>
      <c r="AP22" s="25">
        <v>2272</v>
      </c>
      <c r="AQ22" s="25">
        <v>3889</v>
      </c>
      <c r="AR22" s="25">
        <v>3791</v>
      </c>
      <c r="AS22" s="25">
        <v>3220</v>
      </c>
      <c r="AT22" s="25">
        <v>3216</v>
      </c>
      <c r="AU22" s="25">
        <v>3047</v>
      </c>
      <c r="AV22" s="106">
        <f>IFERROR(SUM(I22:AU22)/SUM(I23:AU23),0)</f>
        <v>1</v>
      </c>
    </row>
    <row r="23" spans="1:60" s="3" customFormat="1" ht="50.1" customHeight="1" thickTop="1" thickBot="1" x14ac:dyDescent="0.3">
      <c r="A23" s="117"/>
      <c r="B23" s="118"/>
      <c r="C23" s="113"/>
      <c r="D23" s="114"/>
      <c r="E23" s="113"/>
      <c r="F23" s="115"/>
      <c r="G23" s="116"/>
      <c r="H23" s="27" t="str">
        <f>'PANEL DE CONTROL DISTRITAL'!H22</f>
        <v>Credenciales totales en SIIRFE disponibles para entrega</v>
      </c>
      <c r="I23" s="45">
        <v>3203</v>
      </c>
      <c r="J23" s="45">
        <v>2744</v>
      </c>
      <c r="K23" s="45">
        <v>2744</v>
      </c>
      <c r="L23" s="45">
        <v>2744</v>
      </c>
      <c r="M23" s="45">
        <v>2275</v>
      </c>
      <c r="N23" s="45">
        <v>2754</v>
      </c>
      <c r="O23" s="45">
        <v>3176</v>
      </c>
      <c r="P23" s="45">
        <v>3012</v>
      </c>
      <c r="Q23" s="45">
        <v>2836</v>
      </c>
      <c r="R23" s="45">
        <v>2892</v>
      </c>
      <c r="S23" s="45">
        <v>2886</v>
      </c>
      <c r="T23" s="45">
        <v>2784</v>
      </c>
      <c r="U23" s="45">
        <v>2752</v>
      </c>
      <c r="V23" s="45">
        <v>1792</v>
      </c>
      <c r="W23" s="45">
        <v>1743</v>
      </c>
      <c r="X23" s="45">
        <v>3029</v>
      </c>
      <c r="Y23" s="45">
        <v>2930</v>
      </c>
      <c r="Z23" s="45">
        <v>2536</v>
      </c>
      <c r="AA23" s="45">
        <v>2616</v>
      </c>
      <c r="AB23" s="45">
        <v>3477</v>
      </c>
      <c r="AC23" s="45">
        <v>3195</v>
      </c>
      <c r="AD23" s="45">
        <v>2867</v>
      </c>
      <c r="AE23" s="45">
        <v>2570</v>
      </c>
      <c r="AF23" s="45">
        <v>2602</v>
      </c>
      <c r="AG23" s="45">
        <v>2666</v>
      </c>
      <c r="AH23" s="45">
        <v>2687</v>
      </c>
      <c r="AI23" s="45">
        <v>2548</v>
      </c>
      <c r="AJ23" s="45">
        <v>2801</v>
      </c>
      <c r="AK23" s="45">
        <v>2785</v>
      </c>
      <c r="AL23" s="45">
        <v>1902</v>
      </c>
      <c r="AM23" s="45">
        <v>1369</v>
      </c>
      <c r="AN23" s="45">
        <v>1151</v>
      </c>
      <c r="AO23" s="45">
        <v>1612</v>
      </c>
      <c r="AP23" s="45">
        <v>2272</v>
      </c>
      <c r="AQ23" s="45">
        <v>3889</v>
      </c>
      <c r="AR23" s="45">
        <v>3791</v>
      </c>
      <c r="AS23" s="45">
        <v>3220</v>
      </c>
      <c r="AT23" s="45">
        <v>3216</v>
      </c>
      <c r="AU23" s="45">
        <v>3047</v>
      </c>
      <c r="AV23" s="106"/>
    </row>
    <row r="24" spans="1:60" s="4" customFormat="1" ht="7.5" customHeight="1" thickTop="1" thickBot="1" x14ac:dyDescent="0.3">
      <c r="A24" s="117"/>
      <c r="B24" s="117"/>
      <c r="C24" s="117"/>
      <c r="D24" s="117"/>
      <c r="E24" s="117"/>
      <c r="F24" s="117"/>
      <c r="G24" s="117"/>
      <c r="H24" s="117"/>
      <c r="I24" s="117"/>
      <c r="J24" s="117"/>
      <c r="K24" s="117"/>
      <c r="L24" s="117"/>
      <c r="M24" s="117"/>
      <c r="N24" s="117"/>
      <c r="O24" s="117"/>
      <c r="P24" s="117"/>
      <c r="Q24" s="117"/>
      <c r="R24" s="117"/>
      <c r="S24" s="117"/>
      <c r="T24" s="117"/>
      <c r="U24" s="117"/>
      <c r="V24" s="117"/>
      <c r="W24" s="117"/>
      <c r="X24" s="117"/>
      <c r="Y24" s="117"/>
      <c r="Z24" s="117"/>
      <c r="AA24" s="117"/>
      <c r="AB24" s="117"/>
      <c r="AC24" s="117"/>
      <c r="AD24" s="117"/>
      <c r="AE24" s="117"/>
      <c r="AF24" s="117"/>
      <c r="AG24" s="117"/>
      <c r="AH24" s="117"/>
      <c r="AI24" s="117"/>
      <c r="AJ24" s="117"/>
      <c r="AK24" s="117"/>
      <c r="AL24" s="117"/>
      <c r="AM24" s="117"/>
      <c r="AN24" s="117"/>
      <c r="AO24" s="117"/>
      <c r="AP24" s="117"/>
      <c r="AQ24" s="117"/>
      <c r="AR24" s="117"/>
      <c r="AS24" s="117"/>
      <c r="AT24" s="117"/>
      <c r="AU24" s="117"/>
      <c r="AV24" s="117"/>
    </row>
    <row r="25" spans="1:60" ht="50.1" customHeight="1" thickTop="1" thickBot="1" x14ac:dyDescent="0.3">
      <c r="A25" s="117">
        <f>'PANEL DE CONTROL DISTRITAL'!A24</f>
        <v>6</v>
      </c>
      <c r="B25" s="118" t="str">
        <f>'PANEL DE CONTROL DISTRITAL'!B24</f>
        <v>ENTREGA</v>
      </c>
      <c r="C25" s="113" t="str">
        <f>'PANEL DE CONTROL DISTRITAL'!C24</f>
        <v>Operador de Equipo Tecnológico</v>
      </c>
      <c r="D25" s="114" t="str">
        <f>'PANEL DE CONTROL DISTRITAL'!D24</f>
        <v xml:space="preserve">Efectividad de entrega de CPV en MAC = </v>
      </c>
      <c r="E25" s="113" t="str">
        <f>'PANEL DE CONTROL DISTRITAL'!E24</f>
        <v>(Total de credenciales entregadas / Total de credenciales solicitadas) x 100</v>
      </c>
      <c r="F25" s="115" t="str">
        <f>'PANEL DE CONTROL DISTRITAL'!F24</f>
        <v>Semanal (remesa)</v>
      </c>
      <c r="G25" s="116">
        <f>'PANEL DE CONTROL DISTRITAL'!G24</f>
        <v>0.9</v>
      </c>
      <c r="H25" s="27" t="str">
        <f>'PANEL DE CONTROL DISTRITAL'!H24</f>
        <v xml:space="preserve">Total de credenciales entregadas </v>
      </c>
      <c r="I25" s="25">
        <v>436</v>
      </c>
      <c r="J25" s="25">
        <v>1484</v>
      </c>
      <c r="K25" s="25">
        <v>0</v>
      </c>
      <c r="L25" s="25">
        <v>0</v>
      </c>
      <c r="M25" s="25">
        <v>1032</v>
      </c>
      <c r="N25" s="25">
        <v>806</v>
      </c>
      <c r="O25" s="25">
        <v>961</v>
      </c>
      <c r="P25" s="25">
        <v>1688</v>
      </c>
      <c r="Q25" s="25">
        <v>1177</v>
      </c>
      <c r="R25" s="25">
        <v>1294</v>
      </c>
      <c r="S25" s="25">
        <v>1240</v>
      </c>
      <c r="T25" s="25">
        <v>1272</v>
      </c>
      <c r="U25" s="25">
        <v>1245</v>
      </c>
      <c r="V25" s="25">
        <v>1198</v>
      </c>
      <c r="W25" s="25">
        <v>641</v>
      </c>
      <c r="X25" s="25">
        <v>1115</v>
      </c>
      <c r="Y25" s="25">
        <v>1346</v>
      </c>
      <c r="Z25" s="25">
        <v>824</v>
      </c>
      <c r="AA25" s="25">
        <v>1034</v>
      </c>
      <c r="AB25" s="25">
        <v>758</v>
      </c>
      <c r="AC25" s="25">
        <v>1383</v>
      </c>
      <c r="AD25" s="25">
        <v>990</v>
      </c>
      <c r="AE25" s="25">
        <v>1294</v>
      </c>
      <c r="AF25" s="25">
        <v>1021</v>
      </c>
      <c r="AG25" s="25">
        <v>984</v>
      </c>
      <c r="AH25" s="25">
        <v>1115</v>
      </c>
      <c r="AI25" s="25">
        <v>1047</v>
      </c>
      <c r="AJ25" s="25">
        <v>1143</v>
      </c>
      <c r="AK25" s="25">
        <v>1114</v>
      </c>
      <c r="AL25" s="25">
        <v>1101</v>
      </c>
      <c r="AM25" s="25">
        <v>533</v>
      </c>
      <c r="AN25" s="25">
        <v>219</v>
      </c>
      <c r="AO25" s="25">
        <v>823</v>
      </c>
      <c r="AP25" s="25">
        <v>110</v>
      </c>
      <c r="AQ25" s="25">
        <v>1489</v>
      </c>
      <c r="AR25" s="25">
        <v>1285</v>
      </c>
      <c r="AS25" s="25">
        <v>1747</v>
      </c>
      <c r="AT25" s="25">
        <v>1096</v>
      </c>
      <c r="AU25" s="25">
        <v>1010</v>
      </c>
      <c r="AV25" s="106">
        <f>IFERROR(SUM(I25:AU25)/SUM(I26:AU26),0)</f>
        <v>1.0000512124548691</v>
      </c>
    </row>
    <row r="26" spans="1:60" ht="50.1" customHeight="1" thickTop="1" thickBot="1" x14ac:dyDescent="0.3">
      <c r="A26" s="117"/>
      <c r="B26" s="118"/>
      <c r="C26" s="113"/>
      <c r="D26" s="114"/>
      <c r="E26" s="113"/>
      <c r="F26" s="115"/>
      <c r="G26" s="116"/>
      <c r="H26" s="27" t="str">
        <f>'PANEL DE CONTROL DISTRITAL'!H25</f>
        <v xml:space="preserve"> Total de credenciales solicitadas</v>
      </c>
      <c r="I26" s="45">
        <v>436</v>
      </c>
      <c r="J26" s="45">
        <v>1484</v>
      </c>
      <c r="K26" s="45">
        <v>0</v>
      </c>
      <c r="L26" s="45">
        <v>0</v>
      </c>
      <c r="M26" s="45">
        <v>1032</v>
      </c>
      <c r="N26" s="45">
        <v>806</v>
      </c>
      <c r="O26" s="45">
        <v>961</v>
      </c>
      <c r="P26" s="45">
        <v>1688</v>
      </c>
      <c r="Q26" s="45">
        <v>1176</v>
      </c>
      <c r="R26" s="45">
        <v>1294</v>
      </c>
      <c r="S26" s="45">
        <v>1239</v>
      </c>
      <c r="T26" s="45">
        <v>1272</v>
      </c>
      <c r="U26" s="45">
        <v>1245</v>
      </c>
      <c r="V26" s="45">
        <v>1198</v>
      </c>
      <c r="W26" s="45">
        <v>641</v>
      </c>
      <c r="X26" s="45">
        <v>1115</v>
      </c>
      <c r="Y26" s="45">
        <v>1346</v>
      </c>
      <c r="Z26" s="45">
        <v>824</v>
      </c>
      <c r="AA26" s="45">
        <v>1034</v>
      </c>
      <c r="AB26" s="45">
        <v>758</v>
      </c>
      <c r="AC26" s="45">
        <v>1383</v>
      </c>
      <c r="AD26" s="45">
        <v>990</v>
      </c>
      <c r="AE26" s="45">
        <v>1294</v>
      </c>
      <c r="AF26" s="45">
        <v>1021</v>
      </c>
      <c r="AG26" s="45">
        <v>984</v>
      </c>
      <c r="AH26" s="45">
        <v>1115</v>
      </c>
      <c r="AI26" s="45">
        <v>1047</v>
      </c>
      <c r="AJ26" s="45">
        <v>1143</v>
      </c>
      <c r="AK26" s="45">
        <v>1114</v>
      </c>
      <c r="AL26" s="45">
        <v>1101</v>
      </c>
      <c r="AM26" s="45">
        <v>533</v>
      </c>
      <c r="AN26" s="45">
        <v>219</v>
      </c>
      <c r="AO26" s="45">
        <v>823</v>
      </c>
      <c r="AP26" s="45">
        <v>110</v>
      </c>
      <c r="AQ26" s="45">
        <v>1489</v>
      </c>
      <c r="AR26" s="45">
        <v>1285</v>
      </c>
      <c r="AS26" s="45">
        <v>1747</v>
      </c>
      <c r="AT26" s="45">
        <v>1096</v>
      </c>
      <c r="AU26" s="45">
        <v>1010</v>
      </c>
      <c r="AV26" s="106"/>
    </row>
    <row r="27" spans="1:60" ht="15.75" customHeight="1" thickTop="1" x14ac:dyDescent="0.25">
      <c r="B27" s="1" t="s">
        <v>33</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c r="AV27" s="14"/>
    </row>
    <row r="28" spans="1:60" ht="15.75" customHeight="1" x14ac:dyDescent="0.25">
      <c r="H28" s="59"/>
    </row>
    <row r="29" spans="1:60" ht="15.75" customHeight="1" x14ac:dyDescent="0.25">
      <c r="H29" s="59"/>
      <c r="I29" s="107" t="s">
        <v>32</v>
      </c>
      <c r="J29" s="107"/>
      <c r="K29" s="107"/>
      <c r="L29" s="107"/>
    </row>
    <row r="30" spans="1:60" ht="15.75" customHeight="1" x14ac:dyDescent="0.25">
      <c r="H30" s="59"/>
      <c r="I30" s="28"/>
      <c r="J30" s="29" t="s">
        <v>30</v>
      </c>
      <c r="K30" s="29"/>
      <c r="L30" s="29"/>
    </row>
    <row r="31" spans="1:60" ht="39" customHeight="1" x14ac:dyDescent="0.25">
      <c r="H31" s="59"/>
      <c r="I31" s="30"/>
      <c r="J31" s="29" t="s">
        <v>31</v>
      </c>
      <c r="K31" s="29"/>
      <c r="L31" s="29"/>
    </row>
    <row r="32" spans="1:60" ht="30" customHeight="1" x14ac:dyDescent="0.25">
      <c r="H32" s="59"/>
      <c r="I32" s="31"/>
      <c r="J32" s="29" t="s">
        <v>23</v>
      </c>
      <c r="K32" s="29"/>
      <c r="L32" s="29"/>
    </row>
    <row r="33" spans="2:13" ht="30" customHeight="1" thickBot="1" x14ac:dyDescent="0.3">
      <c r="H33" s="59"/>
      <c r="I33" s="29"/>
      <c r="J33" s="29"/>
      <c r="K33" s="29"/>
      <c r="L33" s="29"/>
    </row>
    <row r="34" spans="2:13" ht="30" customHeight="1" thickTop="1" thickBot="1" x14ac:dyDescent="0.3">
      <c r="B34" s="108" t="s">
        <v>27</v>
      </c>
      <c r="C34" s="108"/>
      <c r="D34" s="108"/>
      <c r="E34" s="108"/>
      <c r="F34" s="108"/>
      <c r="G34" s="108"/>
      <c r="H34" s="108"/>
      <c r="I34" s="108"/>
      <c r="J34" s="108"/>
      <c r="K34" s="108"/>
      <c r="L34" s="108"/>
      <c r="M34" s="109"/>
    </row>
    <row r="35" spans="2:13" ht="30" customHeight="1" thickTop="1" thickBot="1" x14ac:dyDescent="0.3">
      <c r="B35" s="110" t="s">
        <v>28</v>
      </c>
      <c r="C35" s="110"/>
      <c r="D35" s="110"/>
      <c r="E35" s="110"/>
      <c r="F35" s="110"/>
      <c r="G35" s="111"/>
      <c r="H35" s="112" t="s">
        <v>29</v>
      </c>
      <c r="I35" s="110"/>
      <c r="J35" s="110"/>
      <c r="K35" s="110"/>
      <c r="L35" s="110"/>
      <c r="M35" s="111"/>
    </row>
    <row r="36" spans="2:13" ht="30" customHeight="1" thickTop="1" x14ac:dyDescent="0.25">
      <c r="B36" s="100"/>
      <c r="C36" s="101"/>
      <c r="D36" s="101"/>
      <c r="E36" s="101"/>
      <c r="F36" s="101"/>
      <c r="G36" s="102"/>
      <c r="H36" s="100"/>
      <c r="I36" s="101"/>
      <c r="J36" s="101"/>
      <c r="K36" s="101"/>
      <c r="L36" s="101"/>
      <c r="M36" s="102"/>
    </row>
    <row r="37" spans="2:13" ht="30" customHeight="1" thickBot="1" x14ac:dyDescent="0.3">
      <c r="B37" s="103"/>
      <c r="C37" s="104"/>
      <c r="D37" s="104"/>
      <c r="E37" s="104"/>
      <c r="F37" s="104"/>
      <c r="G37" s="105"/>
      <c r="H37" s="103"/>
      <c r="I37" s="104"/>
      <c r="J37" s="104"/>
      <c r="K37" s="104"/>
      <c r="L37" s="104"/>
      <c r="M37" s="105"/>
    </row>
    <row r="38" spans="2:13" ht="35.1" customHeight="1" thickTop="1" x14ac:dyDescent="0.25"/>
    <row r="39" spans="2:13" ht="8.1" customHeight="1" x14ac:dyDescent="0.25"/>
    <row r="40" spans="2:13" ht="35.1" customHeight="1" x14ac:dyDescent="0.25"/>
    <row r="41" spans="2:13" ht="35.1" customHeight="1" x14ac:dyDescent="0.25"/>
    <row r="42" spans="2:13" ht="8.1" customHeight="1" x14ac:dyDescent="0.25"/>
    <row r="43" spans="2:13" ht="35.1" customHeight="1" x14ac:dyDescent="0.25"/>
    <row r="44" spans="2:13" ht="43.5" customHeight="1" x14ac:dyDescent="0.25"/>
    <row r="45" spans="2:13" ht="8.1" customHeight="1" x14ac:dyDescent="0.25"/>
    <row r="46" spans="2:13" ht="35.1" customHeight="1" x14ac:dyDescent="0.25"/>
    <row r="47" spans="2:13" ht="35.1" customHeight="1" x14ac:dyDescent="0.25"/>
    <row r="48" spans="2:13" ht="39" customHeight="1" x14ac:dyDescent="0.25"/>
  </sheetData>
  <mergeCells count="71">
    <mergeCell ref="F22:F23"/>
    <mergeCell ref="G22:G23"/>
    <mergeCell ref="AV22:AV23"/>
    <mergeCell ref="I29:L29"/>
    <mergeCell ref="B34:M34"/>
    <mergeCell ref="A22:A23"/>
    <mergeCell ref="B22:B23"/>
    <mergeCell ref="C22:C23"/>
    <mergeCell ref="D22:D23"/>
    <mergeCell ref="E22:E23"/>
    <mergeCell ref="F16:F17"/>
    <mergeCell ref="G16:G17"/>
    <mergeCell ref="AV16:AV17"/>
    <mergeCell ref="A18:AV18"/>
    <mergeCell ref="A19:A20"/>
    <mergeCell ref="B19:B20"/>
    <mergeCell ref="C19:C20"/>
    <mergeCell ref="D19:D20"/>
    <mergeCell ref="E19:E20"/>
    <mergeCell ref="F19:F20"/>
    <mergeCell ref="G19:G20"/>
    <mergeCell ref="AV19:AV20"/>
    <mergeCell ref="A16:A17"/>
    <mergeCell ref="B16:B17"/>
    <mergeCell ref="C16:C17"/>
    <mergeCell ref="D16:D17"/>
    <mergeCell ref="E16:E17"/>
    <mergeCell ref="A10:A11"/>
    <mergeCell ref="B10:B11"/>
    <mergeCell ref="C10:C11"/>
    <mergeCell ref="D10:D11"/>
    <mergeCell ref="A15:AV15"/>
    <mergeCell ref="A12:AV12"/>
    <mergeCell ref="A13:A14"/>
    <mergeCell ref="B13:B14"/>
    <mergeCell ref="C13:C14"/>
    <mergeCell ref="D13:D14"/>
    <mergeCell ref="E13:E14"/>
    <mergeCell ref="F13:F14"/>
    <mergeCell ref="G13:G14"/>
    <mergeCell ref="AV13:AV14"/>
    <mergeCell ref="E10:E11"/>
    <mergeCell ref="F10:F11"/>
    <mergeCell ref="G10:G11"/>
    <mergeCell ref="AV10:AV11"/>
    <mergeCell ref="AS2:AV2"/>
    <mergeCell ref="A1:AV1"/>
    <mergeCell ref="F2:G2"/>
    <mergeCell ref="A4:AV4"/>
    <mergeCell ref="A5:AV5"/>
    <mergeCell ref="A6:A9"/>
    <mergeCell ref="B6:H6"/>
    <mergeCell ref="I6:AU6"/>
    <mergeCell ref="AV6:AV9"/>
    <mergeCell ref="B7:D7"/>
    <mergeCell ref="E7:H7"/>
    <mergeCell ref="I7:AU7"/>
    <mergeCell ref="B8:AU8"/>
    <mergeCell ref="B35:G35"/>
    <mergeCell ref="H35:M35"/>
    <mergeCell ref="B36:G37"/>
    <mergeCell ref="H36:M37"/>
    <mergeCell ref="A24:AV24"/>
    <mergeCell ref="A25:A26"/>
    <mergeCell ref="B25:B26"/>
    <mergeCell ref="C25:C26"/>
    <mergeCell ref="D25:D26"/>
    <mergeCell ref="E25:E26"/>
    <mergeCell ref="F25:F26"/>
    <mergeCell ref="G25:G26"/>
    <mergeCell ref="AV25:AV26"/>
  </mergeCells>
  <conditionalFormatting sqref="I21:AU21">
    <cfRule type="colorScale" priority="39">
      <colorScale>
        <cfvo type="min"/>
        <cfvo type="percentile" val="50"/>
        <cfvo type="max"/>
        <color rgb="FFE98BD7"/>
        <color rgb="FFD5007F"/>
        <color rgb="FF950054"/>
      </colorScale>
    </cfRule>
  </conditionalFormatting>
  <conditionalFormatting sqref="AV10">
    <cfRule type="cellIs" dxfId="220" priority="18" operator="greaterThan">
      <formula>95%</formula>
    </cfRule>
    <cfRule type="cellIs" dxfId="219" priority="19" operator="greaterThanOrEqual">
      <formula>90%</formula>
    </cfRule>
    <cfRule type="cellIs" dxfId="218" priority="20" operator="lessThan">
      <formula>89.99%</formula>
    </cfRule>
  </conditionalFormatting>
  <conditionalFormatting sqref="AV13">
    <cfRule type="cellIs" dxfId="217" priority="15" operator="greaterThan">
      <formula>95%</formula>
    </cfRule>
    <cfRule type="cellIs" dxfId="216" priority="16" operator="greaterThanOrEqual">
      <formula>90%</formula>
    </cfRule>
    <cfRule type="cellIs" dxfId="215" priority="17" operator="lessThan">
      <formula>89.99%</formula>
    </cfRule>
  </conditionalFormatting>
  <conditionalFormatting sqref="AV16">
    <cfRule type="cellIs" dxfId="214" priority="12" operator="greaterThan">
      <formula>95%</formula>
    </cfRule>
    <cfRule type="cellIs" dxfId="213" priority="13" operator="greaterThanOrEqual">
      <formula>90%</formula>
    </cfRule>
    <cfRule type="cellIs" dxfId="212" priority="14" operator="lessThan">
      <formula>89.99%</formula>
    </cfRule>
  </conditionalFormatting>
  <conditionalFormatting sqref="AV19">
    <cfRule type="cellIs" dxfId="211" priority="9" operator="greaterThan">
      <formula>95%</formula>
    </cfRule>
    <cfRule type="cellIs" dxfId="210" priority="10" operator="greaterThanOrEqual">
      <formula>90%</formula>
    </cfRule>
    <cfRule type="cellIs" dxfId="209" priority="11" operator="lessThan">
      <formula>89.99%</formula>
    </cfRule>
  </conditionalFormatting>
  <conditionalFormatting sqref="AV25">
    <cfRule type="cellIs" dxfId="208" priority="3" operator="greaterThan">
      <formula>95%</formula>
    </cfRule>
    <cfRule type="cellIs" dxfId="207" priority="4" operator="greaterThanOrEqual">
      <formula>90%</formula>
    </cfRule>
    <cfRule type="cellIs" dxfId="206" priority="5" operator="lessThan">
      <formula>89.99%</formula>
    </cfRule>
  </conditionalFormatting>
  <conditionalFormatting sqref="AV22">
    <cfRule type="cellIs" dxfId="205" priority="1" operator="greaterThanOrEqual">
      <formula>100%</formula>
    </cfRule>
    <cfRule type="cellIs" dxfId="204" priority="2" operator="lessThan">
      <formula>99.99%</formula>
    </cfRule>
  </conditionalFormatting>
  <dataValidations count="1">
    <dataValidation showDropDown="1" showInputMessage="1" showErrorMessage="1" sqref="C21 G19:G23 G10:G11 G16:G17 G13:G14 G25:G26" xr:uid="{A9D0E535-ACA0-478B-A51E-6D501EF8E494}"/>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7945D2-FBBB-4D41-B08B-8BA6E653D5C3}">
  <sheetPr>
    <tabColor theme="8"/>
  </sheetPr>
  <dimension ref="A1:BH48"/>
  <sheetViews>
    <sheetView showGridLines="0" topLeftCell="E1" zoomScale="40" zoomScaleNormal="40" workbookViewId="0">
      <selection activeCell="I25" sqref="I25:AU26"/>
    </sheetView>
  </sheetViews>
  <sheetFormatPr baseColWidth="10" defaultColWidth="11.44140625" defaultRowHeight="30" customHeight="1" x14ac:dyDescent="0.25"/>
  <cols>
    <col min="1" max="1" width="10.5546875" style="1" bestFit="1" customWidth="1"/>
    <col min="2" max="2" width="19.109375" style="1" bestFit="1" customWidth="1"/>
    <col min="3" max="3" width="19.109375" style="1" customWidth="1"/>
    <col min="4" max="4" width="14.33203125" style="1" customWidth="1"/>
    <col min="5" max="5" width="21" style="1" customWidth="1"/>
    <col min="6" max="6" width="12.88671875" style="1" customWidth="1"/>
    <col min="7" max="7" width="10.33203125" style="1" bestFit="1" customWidth="1"/>
    <col min="8" max="8" width="14.5546875" style="1" customWidth="1"/>
    <col min="9" max="47" width="10.6640625" style="1" customWidth="1"/>
    <col min="48" max="48" width="22.6640625" style="1" customWidth="1"/>
    <col min="49" max="16384" width="11.44140625" style="1"/>
  </cols>
  <sheetData>
    <row r="1" spans="1:60" ht="40.5" customHeight="1" x14ac:dyDescent="0.25">
      <c r="A1" s="96" t="str">
        <f>'PANEL DE CONTROL DISTRITAL'!A1:Q1</f>
        <v>INSTITUTO NACIONAL ELECTORAL
SISTEMA DE GESTIÓN DE LA CALIDAD
CIUDAD DE MÉXICO</v>
      </c>
      <c r="B1" s="96"/>
      <c r="C1" s="96"/>
      <c r="D1" s="96"/>
      <c r="E1" s="96"/>
      <c r="F1" s="96"/>
      <c r="G1" s="96"/>
      <c r="H1" s="96"/>
      <c r="I1" s="96"/>
      <c r="J1" s="96"/>
      <c r="K1" s="96"/>
      <c r="L1" s="96"/>
      <c r="M1" s="96"/>
      <c r="N1" s="96"/>
      <c r="O1" s="96"/>
      <c r="P1" s="96"/>
      <c r="Q1" s="96"/>
      <c r="R1" s="96"/>
      <c r="S1" s="96"/>
      <c r="T1" s="96"/>
      <c r="U1" s="96"/>
      <c r="V1" s="96"/>
      <c r="W1" s="96"/>
      <c r="X1" s="96"/>
      <c r="Y1" s="96"/>
      <c r="Z1" s="96"/>
      <c r="AA1" s="96"/>
      <c r="AB1" s="96"/>
      <c r="AC1" s="96"/>
      <c r="AD1" s="96"/>
      <c r="AE1" s="96"/>
      <c r="AF1" s="96"/>
      <c r="AG1" s="96"/>
      <c r="AH1" s="96"/>
      <c r="AI1" s="96"/>
      <c r="AJ1" s="96"/>
      <c r="AK1" s="96"/>
      <c r="AL1" s="96"/>
      <c r="AM1" s="96"/>
      <c r="AN1" s="96"/>
      <c r="AO1" s="96"/>
      <c r="AP1" s="96"/>
      <c r="AQ1" s="96"/>
      <c r="AR1" s="96"/>
      <c r="AS1" s="96"/>
      <c r="AT1" s="96"/>
      <c r="AU1" s="96"/>
      <c r="AV1" s="96"/>
    </row>
    <row r="2" spans="1:60" ht="33.75" customHeight="1" x14ac:dyDescent="0.25">
      <c r="A2" s="12"/>
      <c r="B2" s="12"/>
      <c r="C2" s="12"/>
      <c r="D2" s="9" t="s">
        <v>24</v>
      </c>
      <c r="E2" s="9">
        <v>15</v>
      </c>
      <c r="F2" s="98" t="s">
        <v>25</v>
      </c>
      <c r="G2" s="98"/>
      <c r="H2" s="22">
        <v>90152</v>
      </c>
      <c r="I2" s="21"/>
      <c r="J2" s="21"/>
      <c r="K2" s="21"/>
      <c r="L2" s="21"/>
      <c r="M2" s="21"/>
      <c r="N2" s="21"/>
      <c r="O2" s="21"/>
      <c r="P2" s="12"/>
      <c r="Q2" s="12"/>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119" t="str">
        <f>'PANEL DE CONTROL DISTRITAL'!M2</f>
        <v>Fecha de corte 31/08/2023</v>
      </c>
      <c r="AT2" s="119"/>
      <c r="AU2" s="119"/>
      <c r="AV2" s="119"/>
      <c r="AW2" s="17"/>
    </row>
    <row r="3" spans="1:60"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row>
    <row r="4" spans="1:60" ht="30" customHeight="1" thickTop="1" thickBot="1" x14ac:dyDescent="0.3">
      <c r="A4" s="123" t="s">
        <v>26</v>
      </c>
      <c r="B4" s="124"/>
      <c r="C4" s="124"/>
      <c r="D4" s="124"/>
      <c r="E4" s="124"/>
      <c r="F4" s="124"/>
      <c r="G4" s="124"/>
      <c r="H4" s="124"/>
      <c r="I4" s="124"/>
      <c r="J4" s="124"/>
      <c r="K4" s="124"/>
      <c r="L4" s="124"/>
      <c r="M4" s="124"/>
      <c r="N4" s="124"/>
      <c r="O4" s="124"/>
      <c r="P4" s="124"/>
      <c r="Q4" s="124"/>
      <c r="R4" s="124"/>
      <c r="S4" s="124"/>
      <c r="T4" s="124"/>
      <c r="U4" s="124"/>
      <c r="V4" s="124"/>
      <c r="W4" s="124"/>
      <c r="X4" s="124"/>
      <c r="Y4" s="124"/>
      <c r="Z4" s="124"/>
      <c r="AA4" s="124"/>
      <c r="AB4" s="124"/>
      <c r="AC4" s="124"/>
      <c r="AD4" s="124"/>
      <c r="AE4" s="124"/>
      <c r="AF4" s="124"/>
      <c r="AG4" s="124"/>
      <c r="AH4" s="124"/>
      <c r="AI4" s="124"/>
      <c r="AJ4" s="124"/>
      <c r="AK4" s="124"/>
      <c r="AL4" s="124"/>
      <c r="AM4" s="124"/>
      <c r="AN4" s="124"/>
      <c r="AO4" s="124"/>
      <c r="AP4" s="124"/>
      <c r="AQ4" s="124"/>
      <c r="AR4" s="124"/>
      <c r="AS4" s="124"/>
      <c r="AT4" s="124"/>
      <c r="AU4" s="124"/>
      <c r="AV4" s="125"/>
      <c r="AX4" s="20"/>
    </row>
    <row r="5" spans="1:60" ht="5.25" customHeight="1" thickTop="1" thickBot="1" x14ac:dyDescent="0.3">
      <c r="A5" s="126"/>
      <c r="B5" s="127"/>
      <c r="C5" s="127"/>
      <c r="D5" s="127"/>
      <c r="E5" s="127"/>
      <c r="F5" s="127"/>
      <c r="G5" s="127"/>
      <c r="H5" s="127"/>
      <c r="I5" s="127"/>
      <c r="J5" s="127"/>
      <c r="K5" s="127"/>
      <c r="L5" s="127"/>
      <c r="M5" s="127"/>
      <c r="N5" s="127"/>
      <c r="O5" s="127"/>
      <c r="P5" s="127"/>
      <c r="Q5" s="127"/>
      <c r="R5" s="127"/>
      <c r="S5" s="127"/>
      <c r="T5" s="127"/>
      <c r="U5" s="127"/>
      <c r="V5" s="127"/>
      <c r="W5" s="127"/>
      <c r="X5" s="127"/>
      <c r="Y5" s="127"/>
      <c r="Z5" s="127"/>
      <c r="AA5" s="127"/>
      <c r="AB5" s="127"/>
      <c r="AC5" s="127"/>
      <c r="AD5" s="127"/>
      <c r="AE5" s="127"/>
      <c r="AF5" s="127"/>
      <c r="AG5" s="127"/>
      <c r="AH5" s="127"/>
      <c r="AI5" s="127"/>
      <c r="AJ5" s="127"/>
      <c r="AK5" s="127"/>
      <c r="AL5" s="127"/>
      <c r="AM5" s="127"/>
      <c r="AN5" s="127"/>
      <c r="AO5" s="127"/>
      <c r="AP5" s="127"/>
      <c r="AQ5" s="127"/>
      <c r="AR5" s="127"/>
      <c r="AS5" s="127"/>
      <c r="AT5" s="127"/>
      <c r="AU5" s="127"/>
      <c r="AV5" s="128"/>
    </row>
    <row r="6" spans="1:60" ht="18" customHeight="1" thickTop="1" thickBot="1" x14ac:dyDescent="0.3">
      <c r="A6" s="120" t="str">
        <f>'PANEL DE CONTROL DISTRITAL'!A6</f>
        <v>Número</v>
      </c>
      <c r="B6" s="121" t="str">
        <f>'PANEL DE CONTROL DISTRITAL'!B6</f>
        <v xml:space="preserve">PROCESOS SUSTANTIVOS E INDICADORES </v>
      </c>
      <c r="C6" s="121"/>
      <c r="D6" s="121"/>
      <c r="E6" s="121"/>
      <c r="F6" s="121"/>
      <c r="G6" s="121"/>
      <c r="H6" s="121"/>
      <c r="I6" s="129" t="s">
        <v>21</v>
      </c>
      <c r="J6" s="130"/>
      <c r="K6" s="130"/>
      <c r="L6" s="130"/>
      <c r="M6" s="130"/>
      <c r="N6" s="130"/>
      <c r="O6" s="130"/>
      <c r="P6" s="130"/>
      <c r="Q6" s="130"/>
      <c r="R6" s="130"/>
      <c r="S6" s="130"/>
      <c r="T6" s="130"/>
      <c r="U6" s="130"/>
      <c r="V6" s="130"/>
      <c r="W6" s="130"/>
      <c r="X6" s="130"/>
      <c r="Y6" s="130"/>
      <c r="Z6" s="130"/>
      <c r="AA6" s="130"/>
      <c r="AB6" s="130"/>
      <c r="AC6" s="130"/>
      <c r="AD6" s="130"/>
      <c r="AE6" s="130"/>
      <c r="AF6" s="130"/>
      <c r="AG6" s="130"/>
      <c r="AH6" s="130"/>
      <c r="AI6" s="130"/>
      <c r="AJ6" s="130"/>
      <c r="AK6" s="130"/>
      <c r="AL6" s="130"/>
      <c r="AM6" s="130"/>
      <c r="AN6" s="130"/>
      <c r="AO6" s="130"/>
      <c r="AP6" s="130"/>
      <c r="AQ6" s="130"/>
      <c r="AR6" s="130"/>
      <c r="AS6" s="130"/>
      <c r="AT6" s="130"/>
      <c r="AU6" s="130"/>
      <c r="AV6" s="122" t="s">
        <v>7</v>
      </c>
    </row>
    <row r="7" spans="1:60" ht="17.25" customHeight="1" thickTop="1" thickBot="1" x14ac:dyDescent="0.3">
      <c r="A7" s="120"/>
      <c r="B7" s="121" t="str">
        <f>'PANEL DE CONTROL DISTRITAL'!B7</f>
        <v>DESCRIPCIÓN</v>
      </c>
      <c r="C7" s="121"/>
      <c r="D7" s="121"/>
      <c r="E7" s="121" t="str">
        <f>'PANEL DE CONTROL DISTRITAL'!E7</f>
        <v>MEDICIÓN</v>
      </c>
      <c r="F7" s="121"/>
      <c r="G7" s="121"/>
      <c r="H7" s="121"/>
      <c r="I7" s="131" t="str">
        <f>'PANEL DE CONTROL DISTRITAL'!A5</f>
        <v>CAMPAÑA ANUAL PERMANENTE 2022-2023</v>
      </c>
      <c r="J7" s="132"/>
      <c r="K7" s="132"/>
      <c r="L7" s="132"/>
      <c r="M7" s="132"/>
      <c r="N7" s="132"/>
      <c r="O7" s="132"/>
      <c r="P7" s="132"/>
      <c r="Q7" s="132"/>
      <c r="R7" s="132"/>
      <c r="S7" s="132"/>
      <c r="T7" s="132"/>
      <c r="U7" s="132"/>
      <c r="V7" s="132"/>
      <c r="W7" s="132"/>
      <c r="X7" s="132"/>
      <c r="Y7" s="132"/>
      <c r="Z7" s="132"/>
      <c r="AA7" s="132"/>
      <c r="AB7" s="132"/>
      <c r="AC7" s="132"/>
      <c r="AD7" s="132"/>
      <c r="AE7" s="132"/>
      <c r="AF7" s="132"/>
      <c r="AG7" s="132"/>
      <c r="AH7" s="132"/>
      <c r="AI7" s="132"/>
      <c r="AJ7" s="132"/>
      <c r="AK7" s="132"/>
      <c r="AL7" s="132"/>
      <c r="AM7" s="132"/>
      <c r="AN7" s="132"/>
      <c r="AO7" s="132"/>
      <c r="AP7" s="132"/>
      <c r="AQ7" s="132"/>
      <c r="AR7" s="132"/>
      <c r="AS7" s="132"/>
      <c r="AT7" s="132"/>
      <c r="AU7" s="132"/>
      <c r="AV7" s="122"/>
    </row>
    <row r="8" spans="1:60" ht="5.25" customHeight="1" thickTop="1" thickBot="1" x14ac:dyDescent="0.3">
      <c r="A8" s="120"/>
      <c r="B8" s="133"/>
      <c r="C8" s="134"/>
      <c r="D8" s="134"/>
      <c r="E8" s="134"/>
      <c r="F8" s="134"/>
      <c r="G8" s="134"/>
      <c r="H8" s="134"/>
      <c r="I8" s="134"/>
      <c r="J8" s="134"/>
      <c r="K8" s="134"/>
      <c r="L8" s="134"/>
      <c r="M8" s="134"/>
      <c r="N8" s="134"/>
      <c r="O8" s="134"/>
      <c r="P8" s="134"/>
      <c r="Q8" s="134"/>
      <c r="R8" s="134"/>
      <c r="S8" s="134"/>
      <c r="T8" s="134"/>
      <c r="U8" s="134"/>
      <c r="V8" s="134"/>
      <c r="W8" s="134"/>
      <c r="X8" s="134"/>
      <c r="Y8" s="134"/>
      <c r="Z8" s="134"/>
      <c r="AA8" s="134"/>
      <c r="AB8" s="134"/>
      <c r="AC8" s="134"/>
      <c r="AD8" s="134"/>
      <c r="AE8" s="134"/>
      <c r="AF8" s="134"/>
      <c r="AG8" s="134"/>
      <c r="AH8" s="134"/>
      <c r="AI8" s="134"/>
      <c r="AJ8" s="134"/>
      <c r="AK8" s="134"/>
      <c r="AL8" s="134"/>
      <c r="AM8" s="134"/>
      <c r="AN8" s="134"/>
      <c r="AO8" s="134"/>
      <c r="AP8" s="134"/>
      <c r="AQ8" s="134"/>
      <c r="AR8" s="134"/>
      <c r="AS8" s="134"/>
      <c r="AT8" s="134"/>
      <c r="AU8" s="134"/>
      <c r="AV8" s="122"/>
    </row>
    <row r="9" spans="1:60" s="2" customFormat="1" ht="29.25" customHeight="1" thickTop="1" thickBot="1" x14ac:dyDescent="0.3">
      <c r="A9" s="120"/>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'090151'!I9</f>
        <v>2022-53</v>
      </c>
      <c r="J9" s="33" t="str">
        <f>'090151'!J9</f>
        <v>2022-54</v>
      </c>
      <c r="K9" s="33" t="str">
        <f>'090151'!K9</f>
        <v>2022-55</v>
      </c>
      <c r="L9" s="33" t="str">
        <f>'090151'!L9</f>
        <v>2023-01</v>
      </c>
      <c r="M9" s="33" t="str">
        <f>'090151'!M9</f>
        <v>2023-02</v>
      </c>
      <c r="N9" s="33" t="str">
        <f>'090151'!N9</f>
        <v>2023-03</v>
      </c>
      <c r="O9" s="33" t="str">
        <f>'090151'!O9</f>
        <v>2023-04</v>
      </c>
      <c r="P9" s="33" t="str">
        <f>'090151'!P9</f>
        <v>2023-05</v>
      </c>
      <c r="Q9" s="33" t="str">
        <f>'090151'!Q9</f>
        <v>2023-06</v>
      </c>
      <c r="R9" s="33" t="str">
        <f>'090151'!R9</f>
        <v>2023-07</v>
      </c>
      <c r="S9" s="33" t="str">
        <f>'090151'!S9</f>
        <v>2023-08</v>
      </c>
      <c r="T9" s="33" t="str">
        <f>'090151'!T9</f>
        <v>2023-09</v>
      </c>
      <c r="U9" s="33" t="str">
        <f>'090151'!U9</f>
        <v>2023-10</v>
      </c>
      <c r="V9" s="33" t="str">
        <f>'090151'!V9</f>
        <v>2023-11</v>
      </c>
      <c r="W9" s="33" t="str">
        <f>'090151'!W9</f>
        <v>2023-12</v>
      </c>
      <c r="X9" s="33" t="str">
        <f>'090151'!X9</f>
        <v>2023-13</v>
      </c>
      <c r="Y9" s="33" t="str">
        <f>'090151'!Y9</f>
        <v>2023-14</v>
      </c>
      <c r="Z9" s="33" t="str">
        <f>'090151'!Z9</f>
        <v>2023-15</v>
      </c>
      <c r="AA9" s="33" t="str">
        <f>'090151'!AA9</f>
        <v>2023-16</v>
      </c>
      <c r="AB9" s="33" t="str">
        <f>'090151'!AB9</f>
        <v>2023-17</v>
      </c>
      <c r="AC9" s="33" t="str">
        <f>'090151'!AC9</f>
        <v>2023-18</v>
      </c>
      <c r="AD9" s="33" t="str">
        <f>'090151'!AD9</f>
        <v>2023-19</v>
      </c>
      <c r="AE9" s="33" t="str">
        <f>'090151'!AE9</f>
        <v>2023-20</v>
      </c>
      <c r="AF9" s="33" t="str">
        <f>'090151'!AF9</f>
        <v>2023-21</v>
      </c>
      <c r="AG9" s="33" t="str">
        <f>'090151'!AG9</f>
        <v>2023-22</v>
      </c>
      <c r="AH9" s="33" t="str">
        <f>'090151'!AH9</f>
        <v>2023-23</v>
      </c>
      <c r="AI9" s="33" t="str">
        <f>'090151'!AI9</f>
        <v>2023-24</v>
      </c>
      <c r="AJ9" s="33" t="str">
        <f>'090151'!AJ9</f>
        <v>2023-25</v>
      </c>
      <c r="AK9" s="33" t="str">
        <f>'090151'!AK9</f>
        <v>2023-26</v>
      </c>
      <c r="AL9" s="33" t="str">
        <f>'090151'!AL9</f>
        <v>2023-27</v>
      </c>
      <c r="AM9" s="33" t="str">
        <f>'090151'!AM9</f>
        <v>2023-28</v>
      </c>
      <c r="AN9" s="33" t="str">
        <f>'090151'!AN9</f>
        <v>2023-29</v>
      </c>
      <c r="AO9" s="33" t="str">
        <f>'090151'!AO9</f>
        <v>2023-30</v>
      </c>
      <c r="AP9" s="33" t="str">
        <f>'090151'!AP9</f>
        <v>2023-31</v>
      </c>
      <c r="AQ9" s="33" t="str">
        <f>'090151'!AQ9</f>
        <v>2023-32</v>
      </c>
      <c r="AR9" s="33" t="str">
        <f>'090151'!AR9</f>
        <v>2023-33</v>
      </c>
      <c r="AS9" s="33" t="str">
        <f>'090151'!AS9</f>
        <v>2023-34</v>
      </c>
      <c r="AT9" s="33" t="str">
        <f>'090151'!AT9</f>
        <v>2023-35</v>
      </c>
      <c r="AU9" s="33" t="str">
        <f>'090151'!AU9</f>
        <v>2023-36</v>
      </c>
      <c r="AV9" s="122"/>
    </row>
    <row r="10" spans="1:60" s="2" customFormat="1" ht="50.1" customHeight="1" thickTop="1" thickBot="1" x14ac:dyDescent="0.3">
      <c r="A10" s="117">
        <f>'PANEL DE CONTROL DISTRITAL'!A9</f>
        <v>1</v>
      </c>
      <c r="B10" s="118" t="str">
        <f>'PANEL DE CONTROL DISTRITAL'!B9</f>
        <v>ENTREVISTA</v>
      </c>
      <c r="C10" s="113" t="str">
        <f>'PANEL DE CONTROL DISTRITAL'!C9</f>
        <v xml:space="preserve"> Auxiliar de Atención Ciudadana</v>
      </c>
      <c r="D10" s="114" t="str">
        <f>'PANEL DE CONTROL DISTRITAL'!D9</f>
        <v>Efectividad de la entrevista =</v>
      </c>
      <c r="E10" s="113" t="str">
        <f>'PANEL DE CONTROL DISTRITAL'!E9</f>
        <v>(Número de trámites aplicados / (Número de fichas requisitadas - Notificaciones de improcedencia de trámite)) x 100</v>
      </c>
      <c r="F10" s="115" t="str">
        <f>'PANEL DE CONTROL DISTRITAL'!F9</f>
        <v>Semanal (remesa)</v>
      </c>
      <c r="G10" s="116">
        <f>'PANEL DE CONTROL DISTRITAL'!G9</f>
        <v>0.9</v>
      </c>
      <c r="H10" s="27" t="str">
        <f>'PANEL DE CONTROL DISTRITAL'!H9</f>
        <v>Número de trámites aplicados</v>
      </c>
      <c r="I10" s="25">
        <v>192</v>
      </c>
      <c r="J10" s="25">
        <v>897</v>
      </c>
      <c r="K10" s="25">
        <v>0</v>
      </c>
      <c r="L10" s="25">
        <v>0</v>
      </c>
      <c r="M10" s="25">
        <v>826</v>
      </c>
      <c r="N10" s="25">
        <v>1156</v>
      </c>
      <c r="O10" s="25">
        <v>1040</v>
      </c>
      <c r="P10" s="25">
        <v>1061</v>
      </c>
      <c r="Q10" s="25">
        <v>980</v>
      </c>
      <c r="R10" s="25">
        <v>895</v>
      </c>
      <c r="S10" s="25">
        <v>990</v>
      </c>
      <c r="T10" s="25">
        <v>1024</v>
      </c>
      <c r="U10" s="25">
        <v>1001</v>
      </c>
      <c r="V10" s="25">
        <v>984</v>
      </c>
      <c r="W10" s="25">
        <v>911</v>
      </c>
      <c r="X10" s="25">
        <v>778</v>
      </c>
      <c r="Y10" s="25">
        <v>913</v>
      </c>
      <c r="Z10" s="25">
        <v>639</v>
      </c>
      <c r="AA10" s="25">
        <v>883</v>
      </c>
      <c r="AB10" s="25">
        <v>898</v>
      </c>
      <c r="AC10" s="25">
        <v>898</v>
      </c>
      <c r="AD10" s="25">
        <v>525</v>
      </c>
      <c r="AE10" s="25">
        <v>738</v>
      </c>
      <c r="AF10" s="25">
        <v>914</v>
      </c>
      <c r="AG10" s="25">
        <v>906</v>
      </c>
      <c r="AH10" s="25">
        <v>905</v>
      </c>
      <c r="AI10" s="25">
        <v>911</v>
      </c>
      <c r="AJ10" s="25">
        <v>888</v>
      </c>
      <c r="AK10" s="25">
        <v>875</v>
      </c>
      <c r="AL10" s="25">
        <v>789</v>
      </c>
      <c r="AM10" s="25">
        <v>917</v>
      </c>
      <c r="AN10" s="25">
        <v>816</v>
      </c>
      <c r="AO10" s="25">
        <v>893</v>
      </c>
      <c r="AP10" s="25">
        <v>891</v>
      </c>
      <c r="AQ10" s="25">
        <v>898</v>
      </c>
      <c r="AR10" s="25">
        <v>961</v>
      </c>
      <c r="AS10" s="25">
        <v>857</v>
      </c>
      <c r="AT10" s="25">
        <v>926</v>
      </c>
      <c r="AU10" s="25">
        <v>667</v>
      </c>
      <c r="AV10" s="106">
        <f>IFERROR(SUM(I10:AU10)/SUM(I11:AU11),0)</f>
        <v>0.98889740837294893</v>
      </c>
    </row>
    <row r="11" spans="1:60" s="2" customFormat="1" ht="50.1" customHeight="1" thickTop="1" thickBot="1" x14ac:dyDescent="0.3">
      <c r="A11" s="117"/>
      <c r="B11" s="118"/>
      <c r="C11" s="113"/>
      <c r="D11" s="114"/>
      <c r="E11" s="113"/>
      <c r="F11" s="115"/>
      <c r="G11" s="116"/>
      <c r="H11" s="27" t="str">
        <f>'PANEL DE CONTROL DISTRITAL'!H10</f>
        <v>Número de fichas requisitadas - Notificaciones de improcedencia de trámite</v>
      </c>
      <c r="I11" s="45">
        <v>194</v>
      </c>
      <c r="J11" s="45">
        <v>900</v>
      </c>
      <c r="K11" s="45">
        <v>0</v>
      </c>
      <c r="L11" s="45">
        <v>0</v>
      </c>
      <c r="M11" s="45">
        <v>839</v>
      </c>
      <c r="N11" s="45">
        <v>1157</v>
      </c>
      <c r="O11" s="45">
        <v>1044</v>
      </c>
      <c r="P11" s="45">
        <v>1068</v>
      </c>
      <c r="Q11" s="45">
        <v>987</v>
      </c>
      <c r="R11" s="45">
        <v>904</v>
      </c>
      <c r="S11" s="45">
        <v>995</v>
      </c>
      <c r="T11" s="45">
        <v>1040</v>
      </c>
      <c r="U11" s="45">
        <v>1006</v>
      </c>
      <c r="V11" s="45">
        <v>995</v>
      </c>
      <c r="W11" s="45">
        <v>952</v>
      </c>
      <c r="X11" s="45">
        <v>789</v>
      </c>
      <c r="Y11" s="45">
        <v>926</v>
      </c>
      <c r="Z11" s="45">
        <v>650</v>
      </c>
      <c r="AA11" s="45">
        <v>896</v>
      </c>
      <c r="AB11" s="45">
        <v>904</v>
      </c>
      <c r="AC11" s="45">
        <v>907</v>
      </c>
      <c r="AD11" s="45">
        <v>538</v>
      </c>
      <c r="AE11" s="45">
        <v>743</v>
      </c>
      <c r="AF11" s="45">
        <v>926</v>
      </c>
      <c r="AG11" s="45">
        <v>913</v>
      </c>
      <c r="AH11" s="45">
        <v>919</v>
      </c>
      <c r="AI11" s="45">
        <v>920</v>
      </c>
      <c r="AJ11" s="45">
        <v>899</v>
      </c>
      <c r="AK11" s="45">
        <v>887</v>
      </c>
      <c r="AL11" s="45">
        <v>799</v>
      </c>
      <c r="AM11" s="45">
        <v>891</v>
      </c>
      <c r="AN11" s="45">
        <v>828</v>
      </c>
      <c r="AO11" s="45">
        <v>903</v>
      </c>
      <c r="AP11" s="45">
        <v>881</v>
      </c>
      <c r="AQ11" s="45">
        <v>912</v>
      </c>
      <c r="AR11" s="45">
        <v>987</v>
      </c>
      <c r="AS11" s="45">
        <v>875</v>
      </c>
      <c r="AT11" s="45">
        <v>940</v>
      </c>
      <c r="AU11" s="45">
        <v>691</v>
      </c>
      <c r="AV11" s="106"/>
    </row>
    <row r="12" spans="1:60" s="47" customFormat="1" ht="8.1" customHeight="1" thickTop="1" thickBot="1" x14ac:dyDescent="0.3">
      <c r="A12" s="117"/>
      <c r="B12" s="117"/>
      <c r="C12" s="117"/>
      <c r="D12" s="117"/>
      <c r="E12" s="117"/>
      <c r="F12" s="117"/>
      <c r="G12" s="117"/>
      <c r="H12" s="117"/>
      <c r="I12" s="117"/>
      <c r="J12" s="117"/>
      <c r="K12" s="117"/>
      <c r="L12" s="117"/>
      <c r="M12" s="117"/>
      <c r="N12" s="117"/>
      <c r="O12" s="117"/>
      <c r="P12" s="117"/>
      <c r="Q12" s="117"/>
      <c r="R12" s="117"/>
      <c r="S12" s="117"/>
      <c r="T12" s="117"/>
      <c r="U12" s="117"/>
      <c r="V12" s="117"/>
      <c r="W12" s="117"/>
      <c r="X12" s="117"/>
      <c r="Y12" s="117"/>
      <c r="Z12" s="117"/>
      <c r="AA12" s="117"/>
      <c r="AB12" s="117"/>
      <c r="AC12" s="117"/>
      <c r="AD12" s="117"/>
      <c r="AE12" s="117"/>
      <c r="AF12" s="117"/>
      <c r="AG12" s="117"/>
      <c r="AH12" s="117"/>
      <c r="AI12" s="117"/>
      <c r="AJ12" s="117"/>
      <c r="AK12" s="117"/>
      <c r="AL12" s="117"/>
      <c r="AM12" s="117"/>
      <c r="AN12" s="117"/>
      <c r="AO12" s="117"/>
      <c r="AP12" s="117"/>
      <c r="AQ12" s="117"/>
      <c r="AR12" s="117"/>
      <c r="AS12" s="117"/>
      <c r="AT12" s="117"/>
      <c r="AU12" s="117"/>
      <c r="AV12" s="117"/>
      <c r="AW12" s="46"/>
      <c r="AX12" s="46"/>
      <c r="AY12" s="46"/>
      <c r="AZ12" s="46"/>
      <c r="BA12" s="46"/>
      <c r="BB12" s="46"/>
      <c r="BC12" s="46"/>
      <c r="BD12" s="46"/>
      <c r="BE12" s="46"/>
      <c r="BF12" s="46"/>
      <c r="BG12" s="46"/>
      <c r="BH12" s="46"/>
    </row>
    <row r="13" spans="1:60" s="3" customFormat="1" ht="50.1" customHeight="1" thickTop="1" thickBot="1" x14ac:dyDescent="0.3">
      <c r="A13" s="117">
        <f>'PANEL DE CONTROL DISTRITAL'!A12</f>
        <v>2</v>
      </c>
      <c r="B13" s="118" t="str">
        <f>'PANEL DE CONTROL DISTRITAL'!B12</f>
        <v>TRÁMITE</v>
      </c>
      <c r="C13" s="113" t="str">
        <f>'PANEL DE CONTROL DISTRITAL'!C12</f>
        <v>Operador de Equipo Tecnológico</v>
      </c>
      <c r="D13" s="114" t="str">
        <f>'PANEL DE CONTROL DISTRITAL'!D12</f>
        <v>Trámites exitosos efectivos=</v>
      </c>
      <c r="E13" s="113" t="str">
        <f>'PANEL DE CONTROL DISTRITAL'!E12</f>
        <v>(Número de trámites exitosos / Número de trámites aplicados) x 100</v>
      </c>
      <c r="F13" s="115" t="str">
        <f>'PANEL DE CONTROL DISTRITAL'!F12</f>
        <v>Semanal (remesa)</v>
      </c>
      <c r="G13" s="116">
        <f>'PANEL DE CONTROL DISTRITAL'!G12</f>
        <v>0.9</v>
      </c>
      <c r="H13" s="27" t="str">
        <f>'PANEL DE CONTROL DISTRITAL'!H12</f>
        <v>Número de trámites exitosos</v>
      </c>
      <c r="I13" s="25">
        <v>192</v>
      </c>
      <c r="J13" s="25">
        <v>897</v>
      </c>
      <c r="K13" s="25">
        <v>0</v>
      </c>
      <c r="L13" s="25">
        <v>0</v>
      </c>
      <c r="M13" s="25">
        <v>826</v>
      </c>
      <c r="N13" s="25">
        <v>1154</v>
      </c>
      <c r="O13" s="25">
        <v>1036</v>
      </c>
      <c r="P13" s="25">
        <v>1060</v>
      </c>
      <c r="Q13" s="25">
        <v>980</v>
      </c>
      <c r="R13" s="25">
        <v>893</v>
      </c>
      <c r="S13" s="25">
        <v>990</v>
      </c>
      <c r="T13" s="25">
        <v>1024</v>
      </c>
      <c r="U13" s="25">
        <v>1000</v>
      </c>
      <c r="V13" s="25">
        <v>981</v>
      </c>
      <c r="W13" s="25">
        <v>909</v>
      </c>
      <c r="X13" s="25">
        <v>777</v>
      </c>
      <c r="Y13" s="25">
        <v>911</v>
      </c>
      <c r="Z13" s="25">
        <v>639</v>
      </c>
      <c r="AA13" s="25">
        <v>881</v>
      </c>
      <c r="AB13" s="25">
        <v>898</v>
      </c>
      <c r="AC13" s="25">
        <v>898</v>
      </c>
      <c r="AD13" s="25">
        <v>525</v>
      </c>
      <c r="AE13" s="25">
        <v>736</v>
      </c>
      <c r="AF13" s="25">
        <v>912</v>
      </c>
      <c r="AG13" s="25">
        <v>905</v>
      </c>
      <c r="AH13" s="25">
        <v>904</v>
      </c>
      <c r="AI13" s="25">
        <v>911</v>
      </c>
      <c r="AJ13" s="25">
        <v>887</v>
      </c>
      <c r="AK13" s="25">
        <v>874</v>
      </c>
      <c r="AL13" s="25">
        <v>787</v>
      </c>
      <c r="AM13" s="25">
        <v>889</v>
      </c>
      <c r="AN13" s="25">
        <v>816</v>
      </c>
      <c r="AO13" s="25">
        <v>893</v>
      </c>
      <c r="AP13" s="25">
        <v>881</v>
      </c>
      <c r="AQ13" s="25">
        <v>897</v>
      </c>
      <c r="AR13" s="25">
        <v>959</v>
      </c>
      <c r="AS13" s="25">
        <v>855</v>
      </c>
      <c r="AT13" s="25">
        <v>922</v>
      </c>
      <c r="AU13" s="25">
        <v>665</v>
      </c>
      <c r="AV13" s="106">
        <f>IFERROR(SUM(I13:AU13)/SUM(I14:AU14),0)</f>
        <v>0.99866488651535379</v>
      </c>
    </row>
    <row r="14" spans="1:60" s="3" customFormat="1" ht="50.1" customHeight="1" thickTop="1" thickBot="1" x14ac:dyDescent="0.3">
      <c r="A14" s="117"/>
      <c r="B14" s="118"/>
      <c r="C14" s="113"/>
      <c r="D14" s="114"/>
      <c r="E14" s="113"/>
      <c r="F14" s="115"/>
      <c r="G14" s="116"/>
      <c r="H14" s="27" t="str">
        <f>'PANEL DE CONTROL DISTRITAL'!H13</f>
        <v>Número de trámites aplicados</v>
      </c>
      <c r="I14" s="45">
        <v>192</v>
      </c>
      <c r="J14" s="45">
        <v>897</v>
      </c>
      <c r="K14" s="45">
        <v>0</v>
      </c>
      <c r="L14" s="45">
        <v>0</v>
      </c>
      <c r="M14" s="45">
        <v>826</v>
      </c>
      <c r="N14" s="45">
        <v>1156</v>
      </c>
      <c r="O14" s="45">
        <v>1040</v>
      </c>
      <c r="P14" s="45">
        <v>1061</v>
      </c>
      <c r="Q14" s="45">
        <v>980</v>
      </c>
      <c r="R14" s="45">
        <v>895</v>
      </c>
      <c r="S14" s="45">
        <v>990</v>
      </c>
      <c r="T14" s="45">
        <v>1024</v>
      </c>
      <c r="U14" s="45">
        <v>1001</v>
      </c>
      <c r="V14" s="45">
        <v>984</v>
      </c>
      <c r="W14" s="45">
        <v>911</v>
      </c>
      <c r="X14" s="45">
        <v>778</v>
      </c>
      <c r="Y14" s="45">
        <v>913</v>
      </c>
      <c r="Z14" s="45">
        <v>639</v>
      </c>
      <c r="AA14" s="45">
        <v>883</v>
      </c>
      <c r="AB14" s="45">
        <v>898</v>
      </c>
      <c r="AC14" s="45">
        <v>898</v>
      </c>
      <c r="AD14" s="45">
        <v>525</v>
      </c>
      <c r="AE14" s="45">
        <v>738</v>
      </c>
      <c r="AF14" s="45">
        <v>914</v>
      </c>
      <c r="AG14" s="45">
        <v>906</v>
      </c>
      <c r="AH14" s="45">
        <v>905</v>
      </c>
      <c r="AI14" s="45">
        <v>911</v>
      </c>
      <c r="AJ14" s="45">
        <v>888</v>
      </c>
      <c r="AK14" s="45">
        <v>875</v>
      </c>
      <c r="AL14" s="45">
        <v>789</v>
      </c>
      <c r="AM14" s="45">
        <v>891</v>
      </c>
      <c r="AN14" s="45">
        <v>816</v>
      </c>
      <c r="AO14" s="45">
        <v>893</v>
      </c>
      <c r="AP14" s="45">
        <v>881</v>
      </c>
      <c r="AQ14" s="45">
        <v>898</v>
      </c>
      <c r="AR14" s="45">
        <v>961</v>
      </c>
      <c r="AS14" s="45">
        <v>857</v>
      </c>
      <c r="AT14" s="45">
        <v>926</v>
      </c>
      <c r="AU14" s="45">
        <v>667</v>
      </c>
      <c r="AV14" s="106"/>
    </row>
    <row r="15" spans="1:60" s="47" customFormat="1" ht="8.1" customHeight="1" thickTop="1" thickBot="1" x14ac:dyDescent="0.3">
      <c r="A15" s="117"/>
      <c r="B15" s="117"/>
      <c r="C15" s="117"/>
      <c r="D15" s="117"/>
      <c r="E15" s="117"/>
      <c r="F15" s="117"/>
      <c r="G15" s="117"/>
      <c r="H15" s="117"/>
      <c r="I15" s="117"/>
      <c r="J15" s="117"/>
      <c r="K15" s="117"/>
      <c r="L15" s="117"/>
      <c r="M15" s="117"/>
      <c r="N15" s="117"/>
      <c r="O15" s="117"/>
      <c r="P15" s="117"/>
      <c r="Q15" s="117"/>
      <c r="R15" s="117"/>
      <c r="S15" s="117"/>
      <c r="T15" s="117"/>
      <c r="U15" s="117"/>
      <c r="V15" s="117"/>
      <c r="W15" s="117"/>
      <c r="X15" s="117"/>
      <c r="Y15" s="117"/>
      <c r="Z15" s="117"/>
      <c r="AA15" s="117"/>
      <c r="AB15" s="117"/>
      <c r="AC15" s="117"/>
      <c r="AD15" s="117"/>
      <c r="AE15" s="117"/>
      <c r="AF15" s="117"/>
      <c r="AG15" s="117"/>
      <c r="AH15" s="117"/>
      <c r="AI15" s="117"/>
      <c r="AJ15" s="117"/>
      <c r="AK15" s="117"/>
      <c r="AL15" s="117"/>
      <c r="AM15" s="117"/>
      <c r="AN15" s="117"/>
      <c r="AO15" s="117"/>
      <c r="AP15" s="117"/>
      <c r="AQ15" s="117"/>
      <c r="AR15" s="117"/>
      <c r="AS15" s="117"/>
      <c r="AT15" s="117"/>
      <c r="AU15" s="117"/>
      <c r="AV15" s="117"/>
      <c r="AW15" s="46"/>
      <c r="AX15" s="46"/>
      <c r="AY15" s="46"/>
      <c r="AZ15" s="46"/>
      <c r="BA15" s="46"/>
      <c r="BB15" s="46"/>
      <c r="BC15" s="46"/>
      <c r="BD15" s="46"/>
      <c r="BE15" s="46"/>
      <c r="BF15" s="46"/>
      <c r="BG15" s="46"/>
      <c r="BH15" s="46"/>
    </row>
    <row r="16" spans="1:60" s="3" customFormat="1" ht="50.1" customHeight="1" thickTop="1" thickBot="1" x14ac:dyDescent="0.3">
      <c r="A16" s="117">
        <f>'PANEL DE CONTROL DISTRITAL'!A15</f>
        <v>3</v>
      </c>
      <c r="B16" s="118" t="str">
        <f>'PANEL DE CONTROL DISTRITAL'!B15</f>
        <v>TRANSFERENCIA</v>
      </c>
      <c r="C16" s="113" t="str">
        <f>'PANEL DE CONTROL DISTRITAL'!C15</f>
        <v>Responsable de Módulo</v>
      </c>
      <c r="D16" s="114" t="str">
        <f>'PANEL DE CONTROL DISTRITAL'!D15</f>
        <v xml:space="preserve">Transacciones exitosas = </v>
      </c>
      <c r="E16" s="113" t="str">
        <f>'PANEL DE CONTROL DISTRITAL'!E15</f>
        <v>(Número de Archivos de Transacción aceptados /Total de Archivos de Transacción procesados) x100</v>
      </c>
      <c r="F16" s="115" t="str">
        <f>'PANEL DE CONTROL DISTRITAL'!F15</f>
        <v>Semanal (remesa)</v>
      </c>
      <c r="G16" s="116">
        <f>'PANEL DE CONTROL DISTRITAL'!G15</f>
        <v>0.9</v>
      </c>
      <c r="H16" s="27" t="str">
        <f>'PANEL DE CONTROL DISTRITAL'!H15</f>
        <v>Número de Archivos de Transacción aceptados</v>
      </c>
      <c r="I16" s="25">
        <v>192</v>
      </c>
      <c r="J16" s="25">
        <v>897</v>
      </c>
      <c r="K16" s="25">
        <v>0</v>
      </c>
      <c r="L16" s="25">
        <v>0</v>
      </c>
      <c r="M16" s="25">
        <v>826</v>
      </c>
      <c r="N16" s="25">
        <v>1156</v>
      </c>
      <c r="O16" s="25">
        <v>1040</v>
      </c>
      <c r="P16" s="25">
        <v>1061</v>
      </c>
      <c r="Q16" s="25">
        <v>980</v>
      </c>
      <c r="R16" s="25">
        <v>895</v>
      </c>
      <c r="S16" s="25">
        <v>990</v>
      </c>
      <c r="T16" s="25">
        <v>1024</v>
      </c>
      <c r="U16" s="25">
        <v>1001</v>
      </c>
      <c r="V16" s="25">
        <v>984</v>
      </c>
      <c r="W16" s="25">
        <v>911</v>
      </c>
      <c r="X16" s="25">
        <v>778</v>
      </c>
      <c r="Y16" s="25">
        <v>913</v>
      </c>
      <c r="Z16" s="25">
        <v>639</v>
      </c>
      <c r="AA16" s="25">
        <v>883</v>
      </c>
      <c r="AB16" s="25">
        <v>898</v>
      </c>
      <c r="AC16" s="25">
        <v>898</v>
      </c>
      <c r="AD16" s="25">
        <v>525</v>
      </c>
      <c r="AE16" s="25">
        <v>738</v>
      </c>
      <c r="AF16" s="25">
        <v>914</v>
      </c>
      <c r="AG16" s="25">
        <v>906</v>
      </c>
      <c r="AH16" s="25">
        <v>905</v>
      </c>
      <c r="AI16" s="25">
        <v>911</v>
      </c>
      <c r="AJ16" s="25">
        <v>888</v>
      </c>
      <c r="AK16" s="25">
        <v>875</v>
      </c>
      <c r="AL16" s="25">
        <v>789</v>
      </c>
      <c r="AM16" s="25">
        <v>891</v>
      </c>
      <c r="AN16" s="25">
        <v>816</v>
      </c>
      <c r="AO16" s="25">
        <v>893</v>
      </c>
      <c r="AP16" s="25">
        <v>881</v>
      </c>
      <c r="AQ16" s="25">
        <v>898</v>
      </c>
      <c r="AR16" s="25">
        <v>961</v>
      </c>
      <c r="AS16" s="25">
        <v>857</v>
      </c>
      <c r="AT16" s="25">
        <v>926</v>
      </c>
      <c r="AU16" s="25">
        <v>667</v>
      </c>
      <c r="AV16" s="106">
        <f>IFERROR(SUM(I16:AU16)/SUM(I17:AU17),0)</f>
        <v>0.99984477834347452</v>
      </c>
    </row>
    <row r="17" spans="1:60" s="3" customFormat="1" ht="50.1" customHeight="1" thickTop="1" thickBot="1" x14ac:dyDescent="0.3">
      <c r="A17" s="117"/>
      <c r="B17" s="118"/>
      <c r="C17" s="113"/>
      <c r="D17" s="114"/>
      <c r="E17" s="113"/>
      <c r="F17" s="115"/>
      <c r="G17" s="116"/>
      <c r="H17" s="27" t="str">
        <f>'PANEL DE CONTROL DISTRITAL'!H16</f>
        <v>Total de Archivos de Transacción procesados</v>
      </c>
      <c r="I17" s="45">
        <v>192</v>
      </c>
      <c r="J17" s="45">
        <v>897</v>
      </c>
      <c r="K17" s="45">
        <v>0</v>
      </c>
      <c r="L17" s="45">
        <v>0</v>
      </c>
      <c r="M17" s="45">
        <v>826</v>
      </c>
      <c r="N17" s="45">
        <v>1156</v>
      </c>
      <c r="O17" s="45">
        <v>1045</v>
      </c>
      <c r="P17" s="45">
        <v>1061</v>
      </c>
      <c r="Q17" s="45">
        <v>980</v>
      </c>
      <c r="R17" s="45">
        <v>895</v>
      </c>
      <c r="S17" s="45">
        <v>990</v>
      </c>
      <c r="T17" s="45">
        <v>1024</v>
      </c>
      <c r="U17" s="45">
        <v>1001</v>
      </c>
      <c r="V17" s="45">
        <v>984</v>
      </c>
      <c r="W17" s="45">
        <v>911</v>
      </c>
      <c r="X17" s="45">
        <v>778</v>
      </c>
      <c r="Y17" s="45">
        <v>913</v>
      </c>
      <c r="Z17" s="45">
        <v>639</v>
      </c>
      <c r="AA17" s="45">
        <v>883</v>
      </c>
      <c r="AB17" s="45">
        <v>898</v>
      </c>
      <c r="AC17" s="45">
        <v>898</v>
      </c>
      <c r="AD17" s="45">
        <v>525</v>
      </c>
      <c r="AE17" s="45">
        <v>738</v>
      </c>
      <c r="AF17" s="45">
        <v>914</v>
      </c>
      <c r="AG17" s="45">
        <v>906</v>
      </c>
      <c r="AH17" s="45">
        <v>905</v>
      </c>
      <c r="AI17" s="45">
        <v>911</v>
      </c>
      <c r="AJ17" s="45">
        <v>888</v>
      </c>
      <c r="AK17" s="45">
        <v>875</v>
      </c>
      <c r="AL17" s="45">
        <v>789</v>
      </c>
      <c r="AM17" s="45">
        <v>891</v>
      </c>
      <c r="AN17" s="45">
        <v>816</v>
      </c>
      <c r="AO17" s="45">
        <v>893</v>
      </c>
      <c r="AP17" s="45">
        <v>881</v>
      </c>
      <c r="AQ17" s="45">
        <v>898</v>
      </c>
      <c r="AR17" s="45">
        <v>961</v>
      </c>
      <c r="AS17" s="45">
        <v>857</v>
      </c>
      <c r="AT17" s="45">
        <v>926</v>
      </c>
      <c r="AU17" s="45">
        <v>667</v>
      </c>
      <c r="AV17" s="106"/>
    </row>
    <row r="18" spans="1:60" s="47" customFormat="1" ht="8.1" customHeight="1" thickTop="1" thickBot="1" x14ac:dyDescent="0.3">
      <c r="A18" s="117"/>
      <c r="B18" s="117"/>
      <c r="C18" s="117"/>
      <c r="D18" s="117"/>
      <c r="E18" s="117"/>
      <c r="F18" s="117"/>
      <c r="G18" s="117"/>
      <c r="H18" s="117"/>
      <c r="I18" s="117"/>
      <c r="J18" s="117"/>
      <c r="K18" s="117"/>
      <c r="L18" s="117"/>
      <c r="M18" s="117"/>
      <c r="N18" s="117"/>
      <c r="O18" s="117"/>
      <c r="P18" s="117"/>
      <c r="Q18" s="117"/>
      <c r="R18" s="117"/>
      <c r="S18" s="117"/>
      <c r="T18" s="117"/>
      <c r="U18" s="117"/>
      <c r="V18" s="117"/>
      <c r="W18" s="117"/>
      <c r="X18" s="117"/>
      <c r="Y18" s="117"/>
      <c r="Z18" s="117"/>
      <c r="AA18" s="117"/>
      <c r="AB18" s="117"/>
      <c r="AC18" s="117"/>
      <c r="AD18" s="117"/>
      <c r="AE18" s="117"/>
      <c r="AF18" s="117"/>
      <c r="AG18" s="117"/>
      <c r="AH18" s="117"/>
      <c r="AI18" s="117"/>
      <c r="AJ18" s="117"/>
      <c r="AK18" s="117"/>
      <c r="AL18" s="117"/>
      <c r="AM18" s="117"/>
      <c r="AN18" s="117"/>
      <c r="AO18" s="117"/>
      <c r="AP18" s="117"/>
      <c r="AQ18" s="117"/>
      <c r="AR18" s="117"/>
      <c r="AS18" s="117"/>
      <c r="AT18" s="117"/>
      <c r="AU18" s="117"/>
      <c r="AV18" s="117"/>
      <c r="AW18" s="46"/>
      <c r="AX18" s="46"/>
      <c r="AY18" s="46"/>
      <c r="AZ18" s="46"/>
      <c r="BA18" s="46"/>
      <c r="BB18" s="46"/>
      <c r="BC18" s="46"/>
      <c r="BD18" s="46"/>
      <c r="BE18" s="46"/>
      <c r="BF18" s="46"/>
      <c r="BG18" s="46"/>
      <c r="BH18" s="46"/>
    </row>
    <row r="19" spans="1:60" s="3" customFormat="1" ht="50.1" customHeight="1" thickTop="1" thickBot="1" x14ac:dyDescent="0.3">
      <c r="A19" s="117">
        <f>'PANEL DE CONTROL DISTRITAL'!A18</f>
        <v>4</v>
      </c>
      <c r="B19" s="118" t="str">
        <f>'PANEL DE CONTROL DISTRITAL'!B18</f>
        <v>CONCILIACIÓN</v>
      </c>
      <c r="C19" s="113" t="str">
        <f>'PANEL DE CONTROL DISTRITAL'!C18</f>
        <v>Responsable de Módulo</v>
      </c>
      <c r="D19" s="114" t="str">
        <f>'PANEL DE CONTROL DISTRITAL'!D18</f>
        <v xml:space="preserve">Credenciales disponibles para entrega = </v>
      </c>
      <c r="E19" s="113" t="str">
        <f>'PANEL DE CONTROL DISTRITAL'!E18</f>
        <v>((Credenciales recibidas - Credenciales inconsistentes) / Credenciales recibidas) x 100</v>
      </c>
      <c r="F19" s="115" t="str">
        <f>'PANEL DE CONTROL DISTRITAL'!F18</f>
        <v>Semanal (remesa)</v>
      </c>
      <c r="G19" s="116">
        <f>'PANEL DE CONTROL DISTRITAL'!G18</f>
        <v>0.9</v>
      </c>
      <c r="H19" s="27" t="str">
        <f>'PANEL DE CONTROL DISTRITAL'!H18</f>
        <v xml:space="preserve">Credenciales Recibidas - Credenciales inconsistentes </v>
      </c>
      <c r="I19" s="25">
        <v>417</v>
      </c>
      <c r="J19" s="25">
        <v>767</v>
      </c>
      <c r="K19" s="25">
        <v>0</v>
      </c>
      <c r="L19" s="25">
        <v>0</v>
      </c>
      <c r="M19" s="25">
        <v>425</v>
      </c>
      <c r="N19" s="25">
        <v>1116</v>
      </c>
      <c r="O19" s="25">
        <v>1248</v>
      </c>
      <c r="P19" s="25">
        <v>1207</v>
      </c>
      <c r="Q19" s="25">
        <v>797</v>
      </c>
      <c r="R19" s="25">
        <v>1065</v>
      </c>
      <c r="S19" s="25">
        <v>1070</v>
      </c>
      <c r="T19" s="25">
        <v>1964</v>
      </c>
      <c r="U19" s="25">
        <v>1916</v>
      </c>
      <c r="V19" s="25">
        <v>211</v>
      </c>
      <c r="W19" s="25">
        <v>473</v>
      </c>
      <c r="X19" s="25">
        <v>1921</v>
      </c>
      <c r="Y19" s="25">
        <v>1026</v>
      </c>
      <c r="Z19" s="25">
        <v>497</v>
      </c>
      <c r="AA19" s="25">
        <v>674</v>
      </c>
      <c r="AB19" s="25">
        <v>1238</v>
      </c>
      <c r="AC19" s="25">
        <v>863</v>
      </c>
      <c r="AD19" s="25">
        <v>533</v>
      </c>
      <c r="AE19" s="25">
        <v>792</v>
      </c>
      <c r="AF19" s="25">
        <v>890</v>
      </c>
      <c r="AG19" s="25">
        <v>868</v>
      </c>
      <c r="AH19" s="25">
        <v>926</v>
      </c>
      <c r="AI19" s="25">
        <v>697</v>
      </c>
      <c r="AJ19" s="25">
        <v>1145</v>
      </c>
      <c r="AK19" s="25">
        <v>898</v>
      </c>
      <c r="AL19" s="25">
        <v>186</v>
      </c>
      <c r="AM19" s="25">
        <v>0</v>
      </c>
      <c r="AN19" s="25">
        <v>0</v>
      </c>
      <c r="AO19" s="25">
        <v>958</v>
      </c>
      <c r="AP19" s="25">
        <v>2232</v>
      </c>
      <c r="AQ19" s="25">
        <v>1684</v>
      </c>
      <c r="AR19" s="25">
        <v>947</v>
      </c>
      <c r="AS19" s="25">
        <v>954</v>
      </c>
      <c r="AT19" s="25">
        <v>903</v>
      </c>
      <c r="AU19" s="25">
        <v>427</v>
      </c>
      <c r="AV19" s="106">
        <f>IFERROR(SUM(I19:AU19)/SUM(I20:AU20),0)</f>
        <v>1</v>
      </c>
    </row>
    <row r="20" spans="1:60" s="3" customFormat="1" ht="50.1" customHeight="1" thickTop="1" thickBot="1" x14ac:dyDescent="0.3">
      <c r="A20" s="117"/>
      <c r="B20" s="118"/>
      <c r="C20" s="113"/>
      <c r="D20" s="114"/>
      <c r="E20" s="113"/>
      <c r="F20" s="115"/>
      <c r="G20" s="116"/>
      <c r="H20" s="27" t="str">
        <f>'PANEL DE CONTROL DISTRITAL'!H19</f>
        <v>Credenciales recibidas</v>
      </c>
      <c r="I20" s="45">
        <v>417</v>
      </c>
      <c r="J20" s="45">
        <v>767</v>
      </c>
      <c r="K20" s="45">
        <v>0</v>
      </c>
      <c r="L20" s="45">
        <v>0</v>
      </c>
      <c r="M20" s="45">
        <v>425</v>
      </c>
      <c r="N20" s="45">
        <v>1116</v>
      </c>
      <c r="O20" s="45">
        <v>1248</v>
      </c>
      <c r="P20" s="45">
        <v>1207</v>
      </c>
      <c r="Q20" s="45">
        <v>797</v>
      </c>
      <c r="R20" s="45">
        <v>1065</v>
      </c>
      <c r="S20" s="45">
        <v>1070</v>
      </c>
      <c r="T20" s="45">
        <v>1964</v>
      </c>
      <c r="U20" s="45">
        <v>1916</v>
      </c>
      <c r="V20" s="45">
        <v>211</v>
      </c>
      <c r="W20" s="45">
        <v>473</v>
      </c>
      <c r="X20" s="45">
        <v>1921</v>
      </c>
      <c r="Y20" s="45">
        <v>1026</v>
      </c>
      <c r="Z20" s="45">
        <v>497</v>
      </c>
      <c r="AA20" s="45">
        <v>674</v>
      </c>
      <c r="AB20" s="45">
        <v>1238</v>
      </c>
      <c r="AC20" s="45">
        <v>863</v>
      </c>
      <c r="AD20" s="45">
        <v>533</v>
      </c>
      <c r="AE20" s="45">
        <v>792</v>
      </c>
      <c r="AF20" s="45">
        <v>890</v>
      </c>
      <c r="AG20" s="45">
        <v>868</v>
      </c>
      <c r="AH20" s="45">
        <v>926</v>
      </c>
      <c r="AI20" s="45">
        <v>697</v>
      </c>
      <c r="AJ20" s="45">
        <v>1145</v>
      </c>
      <c r="AK20" s="45">
        <v>898</v>
      </c>
      <c r="AL20" s="45">
        <v>186</v>
      </c>
      <c r="AM20" s="45">
        <v>0</v>
      </c>
      <c r="AN20" s="45">
        <v>0</v>
      </c>
      <c r="AO20" s="45">
        <v>958</v>
      </c>
      <c r="AP20" s="45">
        <v>2232</v>
      </c>
      <c r="AQ20" s="45">
        <v>1684</v>
      </c>
      <c r="AR20" s="45">
        <v>947</v>
      </c>
      <c r="AS20" s="45">
        <v>954</v>
      </c>
      <c r="AT20" s="45">
        <v>903</v>
      </c>
      <c r="AU20" s="45">
        <v>427</v>
      </c>
      <c r="AV20" s="106"/>
    </row>
    <row r="21" spans="1:60" s="47" customFormat="1" ht="8.1" customHeight="1" thickTop="1" thickBot="1" x14ac:dyDescent="0.3">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5"/>
      <c r="AT21" s="55"/>
      <c r="AU21" s="55"/>
      <c r="AV21" s="56"/>
      <c r="AW21" s="46"/>
      <c r="AX21" s="46"/>
      <c r="AY21" s="46"/>
      <c r="AZ21" s="46"/>
      <c r="BA21" s="46"/>
      <c r="BB21" s="46"/>
      <c r="BC21" s="46"/>
      <c r="BD21" s="46"/>
      <c r="BE21" s="46"/>
      <c r="BF21" s="46"/>
      <c r="BG21" s="46"/>
      <c r="BH21" s="46"/>
    </row>
    <row r="22" spans="1:60" s="3" customFormat="1" ht="50.1" customHeight="1" thickTop="1" thickBot="1" x14ac:dyDescent="0.3">
      <c r="A22" s="117">
        <f>'PANEL DE CONTROL DISTRITAL'!A21</f>
        <v>5</v>
      </c>
      <c r="B22" s="118" t="str">
        <f>'PANEL DE CONTROL DISTRITAL'!B21</f>
        <v>CONCILIACIÓN</v>
      </c>
      <c r="C22" s="113" t="str">
        <f>'PANEL DE CONTROL DISTRITAL'!C21</f>
        <v>Responsable de Módulo</v>
      </c>
      <c r="D22" s="114" t="str">
        <f>'PANEL DE CONTROL DISTRITAL'!D21</f>
        <v xml:space="preserve">Credenciales disponibles para entrega = </v>
      </c>
      <c r="E22" s="113" t="str">
        <f>'PANEL DE CONTROL DISTRITAL'!E21</f>
        <v>(Credenciales en resguardo / Credenciales totales en SIIRFE disponibles para entrega) x 100</v>
      </c>
      <c r="F22" s="115" t="str">
        <f>'PANEL DE CONTROL DISTRITAL'!F21</f>
        <v>Semanal (remesa)</v>
      </c>
      <c r="G22" s="116">
        <f>'PANEL DE CONTROL DISTRITAL'!G21</f>
        <v>1</v>
      </c>
      <c r="H22" s="27" t="str">
        <f>'PANEL DE CONTROL DISTRITAL'!H21</f>
        <v>Credenciales en resguardo</v>
      </c>
      <c r="I22" s="25">
        <v>1940</v>
      </c>
      <c r="J22" s="25">
        <v>1693</v>
      </c>
      <c r="K22" s="25">
        <v>1693</v>
      </c>
      <c r="L22" s="25">
        <v>1693</v>
      </c>
      <c r="M22" s="25">
        <v>1473</v>
      </c>
      <c r="N22" s="25">
        <v>1655</v>
      </c>
      <c r="O22" s="25">
        <v>1830</v>
      </c>
      <c r="P22" s="25">
        <v>1966</v>
      </c>
      <c r="Q22" s="25">
        <v>1832</v>
      </c>
      <c r="R22" s="25">
        <v>1933</v>
      </c>
      <c r="S22" s="25">
        <v>1987</v>
      </c>
      <c r="T22" s="25">
        <v>988</v>
      </c>
      <c r="U22" s="25">
        <v>1019</v>
      </c>
      <c r="V22" s="25">
        <v>1169</v>
      </c>
      <c r="W22" s="25">
        <v>1145</v>
      </c>
      <c r="X22" s="25">
        <v>2207</v>
      </c>
      <c r="Y22" s="25">
        <v>2231</v>
      </c>
      <c r="Z22" s="25">
        <v>1871</v>
      </c>
      <c r="AA22" s="25">
        <v>1717</v>
      </c>
      <c r="AB22" s="25">
        <v>2321</v>
      </c>
      <c r="AC22" s="25">
        <v>2092</v>
      </c>
      <c r="AD22" s="25">
        <v>1904</v>
      </c>
      <c r="AE22" s="25">
        <v>1719</v>
      </c>
      <c r="AF22" s="25">
        <v>1833</v>
      </c>
      <c r="AG22" s="25">
        <v>1881</v>
      </c>
      <c r="AH22" s="25">
        <v>1897</v>
      </c>
      <c r="AI22" s="25">
        <v>1682</v>
      </c>
      <c r="AJ22" s="25">
        <v>1954</v>
      </c>
      <c r="AK22" s="25">
        <v>1910</v>
      </c>
      <c r="AL22" s="25">
        <v>1192</v>
      </c>
      <c r="AM22" s="25">
        <v>795</v>
      </c>
      <c r="AN22" s="25">
        <v>668</v>
      </c>
      <c r="AO22" s="25">
        <v>1033</v>
      </c>
      <c r="AP22" s="25">
        <v>2417</v>
      </c>
      <c r="AQ22" s="25">
        <v>2814</v>
      </c>
      <c r="AR22" s="25">
        <v>3118</v>
      </c>
      <c r="AS22" s="25">
        <v>2705</v>
      </c>
      <c r="AT22" s="25">
        <v>2305</v>
      </c>
      <c r="AU22" s="25">
        <v>1942</v>
      </c>
      <c r="AV22" s="106">
        <f>IFERROR(SUM(I22:AU22)/SUM(I23:AU23),0)</f>
        <v>1.0003133813851457</v>
      </c>
    </row>
    <row r="23" spans="1:60" s="3" customFormat="1" ht="50.1" customHeight="1" thickTop="1" thickBot="1" x14ac:dyDescent="0.3">
      <c r="A23" s="117"/>
      <c r="B23" s="118"/>
      <c r="C23" s="113"/>
      <c r="D23" s="114"/>
      <c r="E23" s="113"/>
      <c r="F23" s="115"/>
      <c r="G23" s="116"/>
      <c r="H23" s="27" t="str">
        <f>'PANEL DE CONTROL DISTRITAL'!H22</f>
        <v>Credenciales totales en SIIRFE disponibles para entrega</v>
      </c>
      <c r="I23" s="45">
        <v>1940</v>
      </c>
      <c r="J23" s="45">
        <v>1693</v>
      </c>
      <c r="K23" s="45">
        <v>1693</v>
      </c>
      <c r="L23" s="45">
        <v>1693</v>
      </c>
      <c r="M23" s="45">
        <v>1473</v>
      </c>
      <c r="N23" s="45">
        <v>1655</v>
      </c>
      <c r="O23" s="45">
        <v>1830</v>
      </c>
      <c r="P23" s="45">
        <v>1966</v>
      </c>
      <c r="Q23" s="45">
        <v>1832</v>
      </c>
      <c r="R23" s="45">
        <v>1933</v>
      </c>
      <c r="S23" s="45">
        <v>1987</v>
      </c>
      <c r="T23" s="45">
        <v>988</v>
      </c>
      <c r="U23" s="45">
        <v>1019</v>
      </c>
      <c r="V23" s="45">
        <v>1169</v>
      </c>
      <c r="W23" s="45">
        <v>1145</v>
      </c>
      <c r="X23" s="45">
        <v>2207</v>
      </c>
      <c r="Y23" s="45">
        <v>2231</v>
      </c>
      <c r="Z23" s="45">
        <v>1871</v>
      </c>
      <c r="AA23" s="45">
        <v>1717</v>
      </c>
      <c r="AB23" s="45">
        <v>2318</v>
      </c>
      <c r="AC23" s="45">
        <v>2089</v>
      </c>
      <c r="AD23" s="45">
        <v>1901</v>
      </c>
      <c r="AE23" s="45">
        <v>1716</v>
      </c>
      <c r="AF23" s="45">
        <v>1830</v>
      </c>
      <c r="AG23" s="45">
        <v>1878</v>
      </c>
      <c r="AH23" s="45">
        <v>1893</v>
      </c>
      <c r="AI23" s="45">
        <v>1682</v>
      </c>
      <c r="AJ23" s="45">
        <v>1954</v>
      </c>
      <c r="AK23" s="45">
        <v>1910</v>
      </c>
      <c r="AL23" s="45">
        <v>1192</v>
      </c>
      <c r="AM23" s="45">
        <v>795</v>
      </c>
      <c r="AN23" s="45">
        <v>668</v>
      </c>
      <c r="AO23" s="45">
        <v>1033</v>
      </c>
      <c r="AP23" s="45">
        <v>2417</v>
      </c>
      <c r="AQ23" s="45">
        <v>2814</v>
      </c>
      <c r="AR23" s="45">
        <v>3118</v>
      </c>
      <c r="AS23" s="45">
        <v>2705</v>
      </c>
      <c r="AT23" s="45">
        <v>2305</v>
      </c>
      <c r="AU23" s="45">
        <v>1942</v>
      </c>
      <c r="AV23" s="106"/>
    </row>
    <row r="24" spans="1:60" s="4" customFormat="1" ht="7.5" customHeight="1" thickTop="1" thickBot="1" x14ac:dyDescent="0.3">
      <c r="A24" s="117"/>
      <c r="B24" s="117"/>
      <c r="C24" s="117"/>
      <c r="D24" s="117"/>
      <c r="E24" s="117"/>
      <c r="F24" s="117"/>
      <c r="G24" s="117"/>
      <c r="H24" s="117"/>
      <c r="I24" s="117"/>
      <c r="J24" s="117"/>
      <c r="K24" s="117"/>
      <c r="L24" s="117"/>
      <c r="M24" s="117"/>
      <c r="N24" s="117"/>
      <c r="O24" s="117"/>
      <c r="P24" s="117"/>
      <c r="Q24" s="117"/>
      <c r="R24" s="117"/>
      <c r="S24" s="117"/>
      <c r="T24" s="117"/>
      <c r="U24" s="117"/>
      <c r="V24" s="117"/>
      <c r="W24" s="117"/>
      <c r="X24" s="117"/>
      <c r="Y24" s="117"/>
      <c r="Z24" s="117"/>
      <c r="AA24" s="117"/>
      <c r="AB24" s="117"/>
      <c r="AC24" s="117"/>
      <c r="AD24" s="117"/>
      <c r="AE24" s="117"/>
      <c r="AF24" s="117"/>
      <c r="AG24" s="117"/>
      <c r="AH24" s="117"/>
      <c r="AI24" s="117"/>
      <c r="AJ24" s="117"/>
      <c r="AK24" s="117"/>
      <c r="AL24" s="117"/>
      <c r="AM24" s="117"/>
      <c r="AN24" s="117"/>
      <c r="AO24" s="117"/>
      <c r="AP24" s="117"/>
      <c r="AQ24" s="117"/>
      <c r="AR24" s="117"/>
      <c r="AS24" s="117"/>
      <c r="AT24" s="117"/>
      <c r="AU24" s="117"/>
      <c r="AV24" s="117"/>
    </row>
    <row r="25" spans="1:60" ht="50.1" customHeight="1" thickTop="1" thickBot="1" x14ac:dyDescent="0.3">
      <c r="A25" s="117">
        <f>'PANEL DE CONTROL DISTRITAL'!A24</f>
        <v>6</v>
      </c>
      <c r="B25" s="118" t="str">
        <f>'PANEL DE CONTROL DISTRITAL'!B24</f>
        <v>ENTREGA</v>
      </c>
      <c r="C25" s="113" t="str">
        <f>'PANEL DE CONTROL DISTRITAL'!C24</f>
        <v>Operador de Equipo Tecnológico</v>
      </c>
      <c r="D25" s="114" t="str">
        <f>'PANEL DE CONTROL DISTRITAL'!D24</f>
        <v xml:space="preserve">Efectividad de entrega de CPV en MAC = </v>
      </c>
      <c r="E25" s="113" t="str">
        <f>'PANEL DE CONTROL DISTRITAL'!E24</f>
        <v>(Total de credenciales entregadas / Total de credenciales solicitadas) x 100</v>
      </c>
      <c r="F25" s="115" t="str">
        <f>'PANEL DE CONTROL DISTRITAL'!F24</f>
        <v>Semanal (remesa)</v>
      </c>
      <c r="G25" s="116">
        <f>'PANEL DE CONTROL DISTRITAL'!G24</f>
        <v>0.9</v>
      </c>
      <c r="H25" s="27" t="str">
        <f>'PANEL DE CONTROL DISTRITAL'!H24</f>
        <v xml:space="preserve">Total de credenciales entregadas </v>
      </c>
      <c r="I25" s="25">
        <v>293</v>
      </c>
      <c r="J25" s="25">
        <v>1014</v>
      </c>
      <c r="K25" s="25">
        <v>0</v>
      </c>
      <c r="L25" s="25">
        <v>0</v>
      </c>
      <c r="M25" s="25">
        <v>645</v>
      </c>
      <c r="N25" s="25">
        <v>934</v>
      </c>
      <c r="O25" s="25">
        <v>1073</v>
      </c>
      <c r="P25" s="25">
        <v>1071</v>
      </c>
      <c r="Q25" s="25">
        <v>931</v>
      </c>
      <c r="R25" s="25">
        <v>964</v>
      </c>
      <c r="S25" s="25">
        <v>984</v>
      </c>
      <c r="T25" s="25">
        <v>1011</v>
      </c>
      <c r="U25" s="25">
        <v>1036</v>
      </c>
      <c r="V25" s="25">
        <v>958</v>
      </c>
      <c r="W25" s="25">
        <v>455</v>
      </c>
      <c r="X25" s="25">
        <v>859</v>
      </c>
      <c r="Y25" s="25">
        <v>1002</v>
      </c>
      <c r="Z25" s="25">
        <v>848</v>
      </c>
      <c r="AA25" s="25">
        <v>828</v>
      </c>
      <c r="AB25" s="25">
        <v>634</v>
      </c>
      <c r="AC25" s="25">
        <v>1092</v>
      </c>
      <c r="AD25" s="25">
        <v>721</v>
      </c>
      <c r="AE25" s="25">
        <v>972</v>
      </c>
      <c r="AF25" s="25">
        <v>776</v>
      </c>
      <c r="AG25" s="25">
        <v>820</v>
      </c>
      <c r="AH25" s="25">
        <v>911</v>
      </c>
      <c r="AI25" s="25">
        <v>905</v>
      </c>
      <c r="AJ25" s="25">
        <v>873</v>
      </c>
      <c r="AK25" s="25">
        <v>942</v>
      </c>
      <c r="AL25" s="25">
        <v>904</v>
      </c>
      <c r="AM25" s="25">
        <v>397</v>
      </c>
      <c r="AN25" s="25">
        <v>127</v>
      </c>
      <c r="AO25" s="25">
        <v>593</v>
      </c>
      <c r="AP25" s="25">
        <v>836</v>
      </c>
      <c r="AQ25" s="25">
        <v>1287</v>
      </c>
      <c r="AR25" s="25">
        <v>643</v>
      </c>
      <c r="AS25" s="25">
        <v>1367</v>
      </c>
      <c r="AT25" s="25">
        <v>1303</v>
      </c>
      <c r="AU25" s="25">
        <v>790</v>
      </c>
      <c r="AV25" s="106">
        <f>IFERROR(SUM(I25:AU25)/SUM(I26:AU26),0)</f>
        <v>1</v>
      </c>
    </row>
    <row r="26" spans="1:60" ht="50.1" customHeight="1" thickTop="1" thickBot="1" x14ac:dyDescent="0.3">
      <c r="A26" s="117"/>
      <c r="B26" s="118"/>
      <c r="C26" s="113"/>
      <c r="D26" s="114"/>
      <c r="E26" s="113"/>
      <c r="F26" s="115"/>
      <c r="G26" s="116"/>
      <c r="H26" s="27" t="str">
        <f>'PANEL DE CONTROL DISTRITAL'!H25</f>
        <v xml:space="preserve"> Total de credenciales solicitadas</v>
      </c>
      <c r="I26" s="45">
        <v>293</v>
      </c>
      <c r="J26" s="45">
        <v>1014</v>
      </c>
      <c r="K26" s="45">
        <v>0</v>
      </c>
      <c r="L26" s="45">
        <v>0</v>
      </c>
      <c r="M26" s="45">
        <v>645</v>
      </c>
      <c r="N26" s="45">
        <v>934</v>
      </c>
      <c r="O26" s="45">
        <v>1073</v>
      </c>
      <c r="P26" s="45">
        <v>1071</v>
      </c>
      <c r="Q26" s="45">
        <v>931</v>
      </c>
      <c r="R26" s="45">
        <v>964</v>
      </c>
      <c r="S26" s="45">
        <v>984</v>
      </c>
      <c r="T26" s="45">
        <v>1011</v>
      </c>
      <c r="U26" s="45">
        <v>1036</v>
      </c>
      <c r="V26" s="45">
        <v>958</v>
      </c>
      <c r="W26" s="45">
        <v>455</v>
      </c>
      <c r="X26" s="45">
        <v>859</v>
      </c>
      <c r="Y26" s="45">
        <v>1002</v>
      </c>
      <c r="Z26" s="45">
        <v>848</v>
      </c>
      <c r="AA26" s="45">
        <v>828</v>
      </c>
      <c r="AB26" s="45">
        <v>634</v>
      </c>
      <c r="AC26" s="45">
        <v>1092</v>
      </c>
      <c r="AD26" s="45">
        <v>721</v>
      </c>
      <c r="AE26" s="45">
        <v>972</v>
      </c>
      <c r="AF26" s="45">
        <v>776</v>
      </c>
      <c r="AG26" s="45">
        <v>820</v>
      </c>
      <c r="AH26" s="45">
        <v>911</v>
      </c>
      <c r="AI26" s="45">
        <v>905</v>
      </c>
      <c r="AJ26" s="45">
        <v>873</v>
      </c>
      <c r="AK26" s="45">
        <v>942</v>
      </c>
      <c r="AL26" s="45">
        <v>904</v>
      </c>
      <c r="AM26" s="45">
        <v>397</v>
      </c>
      <c r="AN26" s="45">
        <v>127</v>
      </c>
      <c r="AO26" s="45">
        <v>593</v>
      </c>
      <c r="AP26" s="45">
        <v>836</v>
      </c>
      <c r="AQ26" s="45">
        <v>1287</v>
      </c>
      <c r="AR26" s="45">
        <v>643</v>
      </c>
      <c r="AS26" s="45">
        <v>1367</v>
      </c>
      <c r="AT26" s="45">
        <v>1303</v>
      </c>
      <c r="AU26" s="45">
        <v>790</v>
      </c>
      <c r="AV26" s="106"/>
    </row>
    <row r="27" spans="1:60" ht="15.75" customHeight="1" thickTop="1" x14ac:dyDescent="0.25">
      <c r="B27" s="1" t="s">
        <v>33</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c r="AV27" s="14"/>
    </row>
    <row r="28" spans="1:60" ht="15.75" customHeight="1" x14ac:dyDescent="0.25">
      <c r="H28" s="59"/>
    </row>
    <row r="29" spans="1:60" ht="15.75" customHeight="1" x14ac:dyDescent="0.25">
      <c r="H29" s="59"/>
      <c r="I29" s="107" t="s">
        <v>32</v>
      </c>
      <c r="J29" s="107"/>
      <c r="K29" s="107"/>
      <c r="L29" s="107"/>
    </row>
    <row r="30" spans="1:60" ht="15.75" customHeight="1" x14ac:dyDescent="0.25">
      <c r="H30" s="59"/>
      <c r="I30" s="28"/>
      <c r="J30" s="29" t="s">
        <v>30</v>
      </c>
      <c r="K30" s="29"/>
      <c r="L30" s="29"/>
    </row>
    <row r="31" spans="1:60" ht="39" customHeight="1" x14ac:dyDescent="0.25">
      <c r="H31" s="59"/>
      <c r="I31" s="30"/>
      <c r="J31" s="29" t="s">
        <v>31</v>
      </c>
      <c r="K31" s="29"/>
      <c r="L31" s="29"/>
    </row>
    <row r="32" spans="1:60" ht="30" customHeight="1" x14ac:dyDescent="0.25">
      <c r="H32" s="59"/>
      <c r="I32" s="31"/>
      <c r="J32" s="29" t="s">
        <v>23</v>
      </c>
      <c r="K32" s="29"/>
      <c r="L32" s="29"/>
    </row>
    <row r="33" spans="2:13" ht="30" customHeight="1" thickBot="1" x14ac:dyDescent="0.3">
      <c r="H33" s="59"/>
      <c r="I33" s="29"/>
      <c r="J33" s="29"/>
      <c r="K33" s="29"/>
      <c r="L33" s="29"/>
    </row>
    <row r="34" spans="2:13" ht="30" customHeight="1" thickTop="1" thickBot="1" x14ac:dyDescent="0.3">
      <c r="B34" s="108" t="s">
        <v>27</v>
      </c>
      <c r="C34" s="108"/>
      <c r="D34" s="108"/>
      <c r="E34" s="108"/>
      <c r="F34" s="108"/>
      <c r="G34" s="108"/>
      <c r="H34" s="108"/>
      <c r="I34" s="108"/>
      <c r="J34" s="108"/>
      <c r="K34" s="108"/>
      <c r="L34" s="108"/>
      <c r="M34" s="109"/>
    </row>
    <row r="35" spans="2:13" ht="30" customHeight="1" thickTop="1" thickBot="1" x14ac:dyDescent="0.3">
      <c r="B35" s="110" t="s">
        <v>28</v>
      </c>
      <c r="C35" s="110"/>
      <c r="D35" s="110"/>
      <c r="E35" s="110"/>
      <c r="F35" s="110"/>
      <c r="G35" s="111"/>
      <c r="H35" s="112" t="s">
        <v>29</v>
      </c>
      <c r="I35" s="110"/>
      <c r="J35" s="110"/>
      <c r="K35" s="110"/>
      <c r="L35" s="110"/>
      <c r="M35" s="111"/>
    </row>
    <row r="36" spans="2:13" ht="30" customHeight="1" thickTop="1" x14ac:dyDescent="0.25">
      <c r="B36" s="100"/>
      <c r="C36" s="101"/>
      <c r="D36" s="101"/>
      <c r="E36" s="101"/>
      <c r="F36" s="101"/>
      <c r="G36" s="102"/>
      <c r="H36" s="100"/>
      <c r="I36" s="101"/>
      <c r="J36" s="101"/>
      <c r="K36" s="101"/>
      <c r="L36" s="101"/>
      <c r="M36" s="102"/>
    </row>
    <row r="37" spans="2:13" ht="30" customHeight="1" thickBot="1" x14ac:dyDescent="0.3">
      <c r="B37" s="103"/>
      <c r="C37" s="104"/>
      <c r="D37" s="104"/>
      <c r="E37" s="104"/>
      <c r="F37" s="104"/>
      <c r="G37" s="105"/>
      <c r="H37" s="103"/>
      <c r="I37" s="104"/>
      <c r="J37" s="104"/>
      <c r="K37" s="104"/>
      <c r="L37" s="104"/>
      <c r="M37" s="105"/>
    </row>
    <row r="38" spans="2:13" ht="35.1" customHeight="1" thickTop="1" x14ac:dyDescent="0.25"/>
    <row r="39" spans="2:13" ht="8.1" customHeight="1" x14ac:dyDescent="0.25"/>
    <row r="40" spans="2:13" ht="35.1" customHeight="1" x14ac:dyDescent="0.25"/>
    <row r="41" spans="2:13" ht="35.1" customHeight="1" x14ac:dyDescent="0.25"/>
    <row r="42" spans="2:13" ht="8.1" customHeight="1" x14ac:dyDescent="0.25"/>
    <row r="43" spans="2:13" ht="35.1" customHeight="1" x14ac:dyDescent="0.25"/>
    <row r="44" spans="2:13" ht="43.5" customHeight="1" x14ac:dyDescent="0.25"/>
    <row r="45" spans="2:13" ht="8.1" customHeight="1" x14ac:dyDescent="0.25"/>
    <row r="46" spans="2:13" ht="35.1" customHeight="1" x14ac:dyDescent="0.25"/>
    <row r="47" spans="2:13" ht="35.1" customHeight="1" x14ac:dyDescent="0.25"/>
    <row r="48" spans="2:13" ht="39" customHeight="1" x14ac:dyDescent="0.25"/>
  </sheetData>
  <mergeCells count="71">
    <mergeCell ref="F22:F23"/>
    <mergeCell ref="G22:G23"/>
    <mergeCell ref="AV22:AV23"/>
    <mergeCell ref="I29:L29"/>
    <mergeCell ref="B34:M34"/>
    <mergeCell ref="A22:A23"/>
    <mergeCell ref="B22:B23"/>
    <mergeCell ref="C22:C23"/>
    <mergeCell ref="D22:D23"/>
    <mergeCell ref="E22:E23"/>
    <mergeCell ref="F16:F17"/>
    <mergeCell ref="G16:G17"/>
    <mergeCell ref="AV16:AV17"/>
    <mergeCell ref="A18:AV18"/>
    <mergeCell ref="A19:A20"/>
    <mergeCell ref="B19:B20"/>
    <mergeCell ref="C19:C20"/>
    <mergeCell ref="D19:D20"/>
    <mergeCell ref="E19:E20"/>
    <mergeCell ref="F19:F20"/>
    <mergeCell ref="G19:G20"/>
    <mergeCell ref="AV19:AV20"/>
    <mergeCell ref="A16:A17"/>
    <mergeCell ref="B16:B17"/>
    <mergeCell ref="C16:C17"/>
    <mergeCell ref="D16:D17"/>
    <mergeCell ref="E16:E17"/>
    <mergeCell ref="A10:A11"/>
    <mergeCell ref="B10:B11"/>
    <mergeCell ref="C10:C11"/>
    <mergeCell ref="D10:D11"/>
    <mergeCell ref="A15:AV15"/>
    <mergeCell ref="A12:AV12"/>
    <mergeCell ref="A13:A14"/>
    <mergeCell ref="B13:B14"/>
    <mergeCell ref="C13:C14"/>
    <mergeCell ref="D13:D14"/>
    <mergeCell ref="E13:E14"/>
    <mergeCell ref="F13:F14"/>
    <mergeCell ref="G13:G14"/>
    <mergeCell ref="AV13:AV14"/>
    <mergeCell ref="E10:E11"/>
    <mergeCell ref="F10:F11"/>
    <mergeCell ref="G10:G11"/>
    <mergeCell ref="AV10:AV11"/>
    <mergeCell ref="AS2:AV2"/>
    <mergeCell ref="A1:AV1"/>
    <mergeCell ref="F2:G2"/>
    <mergeCell ref="A4:AV4"/>
    <mergeCell ref="A5:AV5"/>
    <mergeCell ref="A6:A9"/>
    <mergeCell ref="B6:H6"/>
    <mergeCell ref="I6:AU6"/>
    <mergeCell ref="AV6:AV9"/>
    <mergeCell ref="B7:D7"/>
    <mergeCell ref="E7:H7"/>
    <mergeCell ref="I7:AU7"/>
    <mergeCell ref="B8:AU8"/>
    <mergeCell ref="B35:G35"/>
    <mergeCell ref="H35:M35"/>
    <mergeCell ref="B36:G37"/>
    <mergeCell ref="H36:M37"/>
    <mergeCell ref="A24:AV24"/>
    <mergeCell ref="A25:A26"/>
    <mergeCell ref="B25:B26"/>
    <mergeCell ref="C25:C26"/>
    <mergeCell ref="D25:D26"/>
    <mergeCell ref="E25:E26"/>
    <mergeCell ref="F25:F26"/>
    <mergeCell ref="G25:G26"/>
    <mergeCell ref="AV25:AV26"/>
  </mergeCells>
  <conditionalFormatting sqref="I21:AU21">
    <cfRule type="colorScale" priority="39">
      <colorScale>
        <cfvo type="min"/>
        <cfvo type="percentile" val="50"/>
        <cfvo type="max"/>
        <color rgb="FFE98BD7"/>
        <color rgb="FFD5007F"/>
        <color rgb="FF950054"/>
      </colorScale>
    </cfRule>
  </conditionalFormatting>
  <conditionalFormatting sqref="AV10">
    <cfRule type="cellIs" dxfId="203" priority="18" operator="greaterThan">
      <formula>95%</formula>
    </cfRule>
    <cfRule type="cellIs" dxfId="202" priority="19" operator="greaterThanOrEqual">
      <formula>90%</formula>
    </cfRule>
    <cfRule type="cellIs" dxfId="201" priority="20" operator="lessThan">
      <formula>89.99%</formula>
    </cfRule>
  </conditionalFormatting>
  <conditionalFormatting sqref="AV13">
    <cfRule type="cellIs" dxfId="200" priority="15" operator="greaterThan">
      <formula>95%</formula>
    </cfRule>
    <cfRule type="cellIs" dxfId="199" priority="16" operator="greaterThanOrEqual">
      <formula>90%</formula>
    </cfRule>
    <cfRule type="cellIs" dxfId="198" priority="17" operator="lessThan">
      <formula>89.99%</formula>
    </cfRule>
  </conditionalFormatting>
  <conditionalFormatting sqref="AV16">
    <cfRule type="cellIs" dxfId="197" priority="12" operator="greaterThan">
      <formula>95%</formula>
    </cfRule>
    <cfRule type="cellIs" dxfId="196" priority="13" operator="greaterThanOrEqual">
      <formula>90%</formula>
    </cfRule>
    <cfRule type="cellIs" dxfId="195" priority="14" operator="lessThan">
      <formula>89.99%</formula>
    </cfRule>
  </conditionalFormatting>
  <conditionalFormatting sqref="AV19">
    <cfRule type="cellIs" dxfId="194" priority="9" operator="greaterThan">
      <formula>95%</formula>
    </cfRule>
    <cfRule type="cellIs" dxfId="193" priority="10" operator="greaterThanOrEqual">
      <formula>90%</formula>
    </cfRule>
    <cfRule type="cellIs" dxfId="192" priority="11" operator="lessThan">
      <formula>89.99%</formula>
    </cfRule>
  </conditionalFormatting>
  <conditionalFormatting sqref="AV25">
    <cfRule type="cellIs" dxfId="191" priority="6" operator="greaterThan">
      <formula>95%</formula>
    </cfRule>
    <cfRule type="cellIs" dxfId="190" priority="7" operator="greaterThanOrEqual">
      <formula>90%</formula>
    </cfRule>
    <cfRule type="cellIs" dxfId="189" priority="8" operator="lessThan">
      <formula>89.99%</formula>
    </cfRule>
  </conditionalFormatting>
  <conditionalFormatting sqref="AV22">
    <cfRule type="cellIs" dxfId="188" priority="1" operator="greaterThanOrEqual">
      <formula>100%</formula>
    </cfRule>
    <cfRule type="cellIs" dxfId="187" priority="2" operator="lessThan">
      <formula>99.99%</formula>
    </cfRule>
  </conditionalFormatting>
  <dataValidations count="1">
    <dataValidation showDropDown="1" showInputMessage="1" showErrorMessage="1" sqref="C21 G19:G23 G10:G11 G16:G17 G13:G14 G25:G26" xr:uid="{BE54FFCD-E48B-4896-936E-2694722C15C5}"/>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16825F-FDC1-4502-83CA-C32AC3709170}">
  <sheetPr>
    <tabColor theme="1" tint="4.9989318521683403E-2"/>
  </sheetPr>
  <dimension ref="A1:BH48"/>
  <sheetViews>
    <sheetView showGridLines="0" topLeftCell="AJ1" zoomScale="83" zoomScaleNormal="83" workbookViewId="0">
      <selection activeCell="I25" sqref="I25:AU26"/>
    </sheetView>
  </sheetViews>
  <sheetFormatPr baseColWidth="10" defaultColWidth="11.44140625" defaultRowHeight="30" customHeight="1" x14ac:dyDescent="0.25"/>
  <cols>
    <col min="1" max="1" width="10.5546875" style="1" bestFit="1" customWidth="1"/>
    <col min="2" max="2" width="19.109375" style="1" bestFit="1" customWidth="1"/>
    <col min="3" max="3" width="19.109375" style="1" customWidth="1"/>
    <col min="4" max="4" width="14.33203125" style="1" customWidth="1"/>
    <col min="5" max="5" width="21" style="1" customWidth="1"/>
    <col min="6" max="6" width="12.88671875" style="1" customWidth="1"/>
    <col min="7" max="7" width="10.33203125" style="1" bestFit="1" customWidth="1"/>
    <col min="8" max="8" width="14.5546875" style="1" customWidth="1"/>
    <col min="9" max="47" width="10.6640625" style="1" customWidth="1"/>
    <col min="48" max="48" width="22.6640625" style="1" customWidth="1"/>
    <col min="49" max="16384" width="11.44140625" style="1"/>
  </cols>
  <sheetData>
    <row r="1" spans="1:60" ht="40.5" customHeight="1" x14ac:dyDescent="0.25">
      <c r="A1" s="96" t="str">
        <f>'PANEL DE CONTROL DISTRITAL'!A1:Q1</f>
        <v>INSTITUTO NACIONAL ELECTORAL
SISTEMA DE GESTIÓN DE LA CALIDAD
CIUDAD DE MÉXICO</v>
      </c>
      <c r="B1" s="96"/>
      <c r="C1" s="96"/>
      <c r="D1" s="96"/>
      <c r="E1" s="96"/>
      <c r="F1" s="96"/>
      <c r="G1" s="96"/>
      <c r="H1" s="96"/>
      <c r="I1" s="96"/>
      <c r="J1" s="96"/>
      <c r="K1" s="96"/>
      <c r="L1" s="96"/>
      <c r="M1" s="96"/>
      <c r="N1" s="96"/>
      <c r="O1" s="96"/>
      <c r="P1" s="96"/>
      <c r="Q1" s="96"/>
      <c r="R1" s="96"/>
      <c r="S1" s="96"/>
      <c r="T1" s="96"/>
      <c r="U1" s="96"/>
      <c r="V1" s="96"/>
      <c r="W1" s="96"/>
      <c r="X1" s="96"/>
      <c r="Y1" s="96"/>
      <c r="Z1" s="96"/>
      <c r="AA1" s="96"/>
      <c r="AB1" s="96"/>
      <c r="AC1" s="96"/>
      <c r="AD1" s="96"/>
      <c r="AE1" s="96"/>
      <c r="AF1" s="96"/>
      <c r="AG1" s="96"/>
      <c r="AH1" s="96"/>
      <c r="AI1" s="96"/>
      <c r="AJ1" s="96"/>
      <c r="AK1" s="96"/>
      <c r="AL1" s="96"/>
      <c r="AM1" s="96"/>
      <c r="AN1" s="96"/>
      <c r="AO1" s="96"/>
      <c r="AP1" s="96"/>
      <c r="AQ1" s="96"/>
      <c r="AR1" s="96"/>
      <c r="AS1" s="96"/>
      <c r="AT1" s="96"/>
      <c r="AU1" s="96"/>
      <c r="AV1" s="96"/>
    </row>
    <row r="2" spans="1:60" ht="33.75" customHeight="1" x14ac:dyDescent="0.25">
      <c r="A2" s="12"/>
      <c r="B2" s="12"/>
      <c r="C2" s="12"/>
      <c r="D2" s="9" t="s">
        <v>24</v>
      </c>
      <c r="E2" s="9">
        <v>16</v>
      </c>
      <c r="F2" s="98" t="s">
        <v>25</v>
      </c>
      <c r="G2" s="98"/>
      <c r="H2" s="22">
        <v>91651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119" t="str">
        <f>'PANEL DE CONTROL DISTRITAL'!M2</f>
        <v>Fecha de corte 31/08/2023</v>
      </c>
      <c r="AT2" s="119"/>
      <c r="AU2" s="119"/>
      <c r="AV2" s="119"/>
      <c r="AW2" s="17"/>
    </row>
    <row r="3" spans="1:60"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row>
    <row r="4" spans="1:60" ht="30" customHeight="1" thickTop="1" thickBot="1" x14ac:dyDescent="0.3">
      <c r="A4" s="123" t="s">
        <v>26</v>
      </c>
      <c r="B4" s="124"/>
      <c r="C4" s="124"/>
      <c r="D4" s="124"/>
      <c r="E4" s="124"/>
      <c r="F4" s="124"/>
      <c r="G4" s="124"/>
      <c r="H4" s="124"/>
      <c r="I4" s="124"/>
      <c r="J4" s="124"/>
      <c r="K4" s="124"/>
      <c r="L4" s="124"/>
      <c r="M4" s="124"/>
      <c r="N4" s="124"/>
      <c r="O4" s="124"/>
      <c r="P4" s="124"/>
      <c r="Q4" s="124"/>
      <c r="R4" s="124"/>
      <c r="S4" s="124"/>
      <c r="T4" s="124"/>
      <c r="U4" s="124"/>
      <c r="V4" s="124"/>
      <c r="W4" s="124"/>
      <c r="X4" s="124"/>
      <c r="Y4" s="124"/>
      <c r="Z4" s="124"/>
      <c r="AA4" s="124"/>
      <c r="AB4" s="124"/>
      <c r="AC4" s="124"/>
      <c r="AD4" s="124"/>
      <c r="AE4" s="124"/>
      <c r="AF4" s="124"/>
      <c r="AG4" s="124"/>
      <c r="AH4" s="124"/>
      <c r="AI4" s="124"/>
      <c r="AJ4" s="124"/>
      <c r="AK4" s="124"/>
      <c r="AL4" s="124"/>
      <c r="AM4" s="124"/>
      <c r="AN4" s="124"/>
      <c r="AO4" s="124"/>
      <c r="AP4" s="124"/>
      <c r="AQ4" s="124"/>
      <c r="AR4" s="124"/>
      <c r="AS4" s="124"/>
      <c r="AT4" s="124"/>
      <c r="AU4" s="124"/>
      <c r="AV4" s="125"/>
      <c r="AX4" s="20"/>
    </row>
    <row r="5" spans="1:60" ht="5.25" customHeight="1" thickTop="1" thickBot="1" x14ac:dyDescent="0.3">
      <c r="A5" s="126"/>
      <c r="B5" s="127"/>
      <c r="C5" s="127"/>
      <c r="D5" s="127"/>
      <c r="E5" s="127"/>
      <c r="F5" s="127"/>
      <c r="G5" s="127"/>
      <c r="H5" s="127"/>
      <c r="I5" s="127"/>
      <c r="J5" s="127"/>
      <c r="K5" s="127"/>
      <c r="L5" s="127"/>
      <c r="M5" s="127"/>
      <c r="N5" s="127"/>
      <c r="O5" s="127"/>
      <c r="P5" s="127"/>
      <c r="Q5" s="127"/>
      <c r="R5" s="127"/>
      <c r="S5" s="127"/>
      <c r="T5" s="127"/>
      <c r="U5" s="127"/>
      <c r="V5" s="127"/>
      <c r="W5" s="127"/>
      <c r="X5" s="127"/>
      <c r="Y5" s="127"/>
      <c r="Z5" s="127"/>
      <c r="AA5" s="127"/>
      <c r="AB5" s="127"/>
      <c r="AC5" s="127"/>
      <c r="AD5" s="127"/>
      <c r="AE5" s="127"/>
      <c r="AF5" s="127"/>
      <c r="AG5" s="127"/>
      <c r="AH5" s="127"/>
      <c r="AI5" s="127"/>
      <c r="AJ5" s="127"/>
      <c r="AK5" s="127"/>
      <c r="AL5" s="127"/>
      <c r="AM5" s="127"/>
      <c r="AN5" s="127"/>
      <c r="AO5" s="127"/>
      <c r="AP5" s="127"/>
      <c r="AQ5" s="127"/>
      <c r="AR5" s="127"/>
      <c r="AS5" s="127"/>
      <c r="AT5" s="127"/>
      <c r="AU5" s="127"/>
      <c r="AV5" s="128"/>
    </row>
    <row r="6" spans="1:60" ht="18" customHeight="1" thickTop="1" thickBot="1" x14ac:dyDescent="0.3">
      <c r="A6" s="120" t="str">
        <f>'PANEL DE CONTROL DISTRITAL'!A6</f>
        <v>Número</v>
      </c>
      <c r="B6" s="121" t="str">
        <f>'PANEL DE CONTROL DISTRITAL'!B6</f>
        <v xml:space="preserve">PROCESOS SUSTANTIVOS E INDICADORES </v>
      </c>
      <c r="C6" s="121"/>
      <c r="D6" s="121"/>
      <c r="E6" s="121"/>
      <c r="F6" s="121"/>
      <c r="G6" s="121"/>
      <c r="H6" s="121"/>
      <c r="I6" s="129" t="s">
        <v>21</v>
      </c>
      <c r="J6" s="130"/>
      <c r="K6" s="130"/>
      <c r="L6" s="130"/>
      <c r="M6" s="130"/>
      <c r="N6" s="130"/>
      <c r="O6" s="130"/>
      <c r="P6" s="130"/>
      <c r="Q6" s="130"/>
      <c r="R6" s="130"/>
      <c r="S6" s="130"/>
      <c r="T6" s="130"/>
      <c r="U6" s="130"/>
      <c r="V6" s="130"/>
      <c r="W6" s="130"/>
      <c r="X6" s="130"/>
      <c r="Y6" s="130"/>
      <c r="Z6" s="130"/>
      <c r="AA6" s="130"/>
      <c r="AB6" s="130"/>
      <c r="AC6" s="130"/>
      <c r="AD6" s="130"/>
      <c r="AE6" s="130"/>
      <c r="AF6" s="130"/>
      <c r="AG6" s="130"/>
      <c r="AH6" s="130"/>
      <c r="AI6" s="130"/>
      <c r="AJ6" s="130"/>
      <c r="AK6" s="130"/>
      <c r="AL6" s="130"/>
      <c r="AM6" s="130"/>
      <c r="AN6" s="130"/>
      <c r="AO6" s="130"/>
      <c r="AP6" s="130"/>
      <c r="AQ6" s="130"/>
      <c r="AR6" s="130"/>
      <c r="AS6" s="130"/>
      <c r="AT6" s="130"/>
      <c r="AU6" s="130"/>
      <c r="AV6" s="122" t="s">
        <v>7</v>
      </c>
    </row>
    <row r="7" spans="1:60" ht="17.25" customHeight="1" thickTop="1" thickBot="1" x14ac:dyDescent="0.3">
      <c r="A7" s="120"/>
      <c r="B7" s="121" t="str">
        <f>'PANEL DE CONTROL DISTRITAL'!B7</f>
        <v>DESCRIPCIÓN</v>
      </c>
      <c r="C7" s="121"/>
      <c r="D7" s="121"/>
      <c r="E7" s="121" t="str">
        <f>'PANEL DE CONTROL DISTRITAL'!E7</f>
        <v>MEDICIÓN</v>
      </c>
      <c r="F7" s="121"/>
      <c r="G7" s="121"/>
      <c r="H7" s="121"/>
      <c r="I7" s="131" t="str">
        <f>'PANEL DE CONTROL DISTRITAL'!A5</f>
        <v>CAMPAÑA ANUAL PERMANENTE 2022-2023</v>
      </c>
      <c r="J7" s="132"/>
      <c r="K7" s="132"/>
      <c r="L7" s="132"/>
      <c r="M7" s="132"/>
      <c r="N7" s="132"/>
      <c r="O7" s="132"/>
      <c r="P7" s="132"/>
      <c r="Q7" s="132"/>
      <c r="R7" s="132"/>
      <c r="S7" s="132"/>
      <c r="T7" s="132"/>
      <c r="U7" s="132"/>
      <c r="V7" s="132"/>
      <c r="W7" s="132"/>
      <c r="X7" s="132"/>
      <c r="Y7" s="132"/>
      <c r="Z7" s="132"/>
      <c r="AA7" s="132"/>
      <c r="AB7" s="132"/>
      <c r="AC7" s="132"/>
      <c r="AD7" s="132"/>
      <c r="AE7" s="132"/>
      <c r="AF7" s="132"/>
      <c r="AG7" s="132"/>
      <c r="AH7" s="132"/>
      <c r="AI7" s="132"/>
      <c r="AJ7" s="132"/>
      <c r="AK7" s="132"/>
      <c r="AL7" s="132"/>
      <c r="AM7" s="132"/>
      <c r="AN7" s="132"/>
      <c r="AO7" s="132"/>
      <c r="AP7" s="132"/>
      <c r="AQ7" s="132"/>
      <c r="AR7" s="132"/>
      <c r="AS7" s="132"/>
      <c r="AT7" s="132"/>
      <c r="AU7" s="132"/>
      <c r="AV7" s="122"/>
    </row>
    <row r="8" spans="1:60" ht="5.25" customHeight="1" thickTop="1" thickBot="1" x14ac:dyDescent="0.3">
      <c r="A8" s="120"/>
      <c r="B8" s="133"/>
      <c r="C8" s="134"/>
      <c r="D8" s="134"/>
      <c r="E8" s="134"/>
      <c r="F8" s="134"/>
      <c r="G8" s="134"/>
      <c r="H8" s="134"/>
      <c r="I8" s="134"/>
      <c r="J8" s="134"/>
      <c r="K8" s="134"/>
      <c r="L8" s="134"/>
      <c r="M8" s="134"/>
      <c r="N8" s="134"/>
      <c r="O8" s="134"/>
      <c r="P8" s="134"/>
      <c r="Q8" s="134"/>
      <c r="R8" s="134"/>
      <c r="S8" s="134"/>
      <c r="T8" s="134"/>
      <c r="U8" s="134"/>
      <c r="V8" s="134"/>
      <c r="W8" s="134"/>
      <c r="X8" s="134"/>
      <c r="Y8" s="134"/>
      <c r="Z8" s="134"/>
      <c r="AA8" s="134"/>
      <c r="AB8" s="134"/>
      <c r="AC8" s="134"/>
      <c r="AD8" s="134"/>
      <c r="AE8" s="134"/>
      <c r="AF8" s="134"/>
      <c r="AG8" s="134"/>
      <c r="AH8" s="134"/>
      <c r="AI8" s="134"/>
      <c r="AJ8" s="134"/>
      <c r="AK8" s="134"/>
      <c r="AL8" s="134"/>
      <c r="AM8" s="134"/>
      <c r="AN8" s="134"/>
      <c r="AO8" s="134"/>
      <c r="AP8" s="134"/>
      <c r="AQ8" s="134"/>
      <c r="AR8" s="134"/>
      <c r="AS8" s="134"/>
      <c r="AT8" s="134"/>
      <c r="AU8" s="134"/>
      <c r="AV8" s="122"/>
    </row>
    <row r="9" spans="1:60" s="2" customFormat="1" ht="29.25" customHeight="1" thickTop="1" thickBot="1" x14ac:dyDescent="0.3">
      <c r="A9" s="120"/>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'090151'!I9</f>
        <v>2022-53</v>
      </c>
      <c r="J9" s="33" t="str">
        <f>'090151'!J9</f>
        <v>2022-54</v>
      </c>
      <c r="K9" s="33" t="str">
        <f>'090151'!K9</f>
        <v>2022-55</v>
      </c>
      <c r="L9" s="33" t="str">
        <f>'090151'!L9</f>
        <v>2023-01</v>
      </c>
      <c r="M9" s="33" t="str">
        <f>'090151'!M9</f>
        <v>2023-02</v>
      </c>
      <c r="N9" s="33" t="str">
        <f>'090151'!N9</f>
        <v>2023-03</v>
      </c>
      <c r="O9" s="33" t="str">
        <f>'090151'!O9</f>
        <v>2023-04</v>
      </c>
      <c r="P9" s="33" t="str">
        <f>'090151'!P9</f>
        <v>2023-05</v>
      </c>
      <c r="Q9" s="33" t="str">
        <f>'090151'!Q9</f>
        <v>2023-06</v>
      </c>
      <c r="R9" s="33" t="str">
        <f>'090151'!R9</f>
        <v>2023-07</v>
      </c>
      <c r="S9" s="33" t="str">
        <f>'090151'!S9</f>
        <v>2023-08</v>
      </c>
      <c r="T9" s="33" t="str">
        <f>'090151'!T9</f>
        <v>2023-09</v>
      </c>
      <c r="U9" s="33" t="str">
        <f>'090151'!U9</f>
        <v>2023-10</v>
      </c>
      <c r="V9" s="33" t="str">
        <f>'090151'!V9</f>
        <v>2023-11</v>
      </c>
      <c r="W9" s="33" t="str">
        <f>'090151'!W9</f>
        <v>2023-12</v>
      </c>
      <c r="X9" s="33" t="str">
        <f>'090151'!X9</f>
        <v>2023-13</v>
      </c>
      <c r="Y9" s="33" t="str">
        <f>'090151'!Y9</f>
        <v>2023-14</v>
      </c>
      <c r="Z9" s="33" t="str">
        <f>'090151'!Z9</f>
        <v>2023-15</v>
      </c>
      <c r="AA9" s="33" t="str">
        <f>'090151'!AA9</f>
        <v>2023-16</v>
      </c>
      <c r="AB9" s="33" t="str">
        <f>'090151'!AB9</f>
        <v>2023-17</v>
      </c>
      <c r="AC9" s="33" t="str">
        <f>'090151'!AC9</f>
        <v>2023-18</v>
      </c>
      <c r="AD9" s="33" t="str">
        <f>'090151'!AD9</f>
        <v>2023-19</v>
      </c>
      <c r="AE9" s="33" t="str">
        <f>'090151'!AE9</f>
        <v>2023-20</v>
      </c>
      <c r="AF9" s="33" t="str">
        <f>'090151'!AF9</f>
        <v>2023-21</v>
      </c>
      <c r="AG9" s="33" t="str">
        <f>'090151'!AG9</f>
        <v>2023-22</v>
      </c>
      <c r="AH9" s="33" t="str">
        <f>'090151'!AH9</f>
        <v>2023-23</v>
      </c>
      <c r="AI9" s="33" t="str">
        <f>'090151'!AI9</f>
        <v>2023-24</v>
      </c>
      <c r="AJ9" s="33" t="str">
        <f>'090151'!AJ9</f>
        <v>2023-25</v>
      </c>
      <c r="AK9" s="33" t="str">
        <f>'090151'!AK9</f>
        <v>2023-26</v>
      </c>
      <c r="AL9" s="33" t="str">
        <f>'090151'!AL9</f>
        <v>2023-27</v>
      </c>
      <c r="AM9" s="33" t="str">
        <f>'090151'!AM9</f>
        <v>2023-28</v>
      </c>
      <c r="AN9" s="33" t="str">
        <f>'090151'!AN9</f>
        <v>2023-29</v>
      </c>
      <c r="AO9" s="33" t="str">
        <f>'090151'!AO9</f>
        <v>2023-30</v>
      </c>
      <c r="AP9" s="33" t="str">
        <f>'090151'!AP9</f>
        <v>2023-31</v>
      </c>
      <c r="AQ9" s="33" t="str">
        <f>'090151'!AQ9</f>
        <v>2023-32</v>
      </c>
      <c r="AR9" s="33" t="str">
        <f>'090151'!AR9</f>
        <v>2023-33</v>
      </c>
      <c r="AS9" s="33" t="str">
        <f>'090151'!AS9</f>
        <v>2023-34</v>
      </c>
      <c r="AT9" s="33" t="str">
        <f>'090151'!AT9</f>
        <v>2023-35</v>
      </c>
      <c r="AU9" s="33" t="str">
        <f>'090151'!AU9</f>
        <v>2023-36</v>
      </c>
      <c r="AV9" s="122"/>
    </row>
    <row r="10" spans="1:60" s="2" customFormat="1" ht="50.1" customHeight="1" thickTop="1" thickBot="1" x14ac:dyDescent="0.3">
      <c r="A10" s="117">
        <f>'PANEL DE CONTROL DISTRITAL'!A9</f>
        <v>1</v>
      </c>
      <c r="B10" s="118" t="str">
        <f>'PANEL DE CONTROL DISTRITAL'!B9</f>
        <v>ENTREVISTA</v>
      </c>
      <c r="C10" s="113" t="str">
        <f>'PANEL DE CONTROL DISTRITAL'!C9</f>
        <v xml:space="preserve"> Auxiliar de Atención Ciudadana</v>
      </c>
      <c r="D10" s="114" t="str">
        <f>'PANEL DE CONTROL DISTRITAL'!D9</f>
        <v>Efectividad de la entrevista =</v>
      </c>
      <c r="E10" s="113" t="str">
        <f>'PANEL DE CONTROL DISTRITAL'!E9</f>
        <v>(Número de trámites aplicados / (Número de fichas requisitadas - Notificaciones de improcedencia de trámite)) x 100</v>
      </c>
      <c r="F10" s="115" t="str">
        <f>'PANEL DE CONTROL DISTRITAL'!F9</f>
        <v>Semanal (remesa)</v>
      </c>
      <c r="G10" s="116">
        <f>'PANEL DE CONTROL DISTRITAL'!G9</f>
        <v>0.9</v>
      </c>
      <c r="H10" s="27" t="str">
        <f>'PANEL DE CONTROL DISTRITAL'!H9</f>
        <v>Número de trámites aplicados</v>
      </c>
      <c r="I10" s="25">
        <v>393</v>
      </c>
      <c r="J10" s="25">
        <v>1696</v>
      </c>
      <c r="K10" s="25">
        <v>0</v>
      </c>
      <c r="L10" s="25">
        <v>0</v>
      </c>
      <c r="M10" s="25">
        <v>1492</v>
      </c>
      <c r="N10" s="25">
        <v>1817</v>
      </c>
      <c r="O10" s="25">
        <v>1857</v>
      </c>
      <c r="P10" s="25">
        <v>1895</v>
      </c>
      <c r="Q10" s="25">
        <v>1866</v>
      </c>
      <c r="R10" s="25">
        <v>1487</v>
      </c>
      <c r="S10" s="25">
        <v>1817</v>
      </c>
      <c r="T10" s="25">
        <v>1817</v>
      </c>
      <c r="U10" s="25">
        <v>1689</v>
      </c>
      <c r="V10" s="25">
        <v>1598</v>
      </c>
      <c r="W10" s="25">
        <v>1810</v>
      </c>
      <c r="X10" s="25">
        <v>1393</v>
      </c>
      <c r="Y10" s="25">
        <v>1676</v>
      </c>
      <c r="Z10" s="25">
        <v>1372</v>
      </c>
      <c r="AA10" s="25">
        <v>1749</v>
      </c>
      <c r="AB10" s="25">
        <v>1806</v>
      </c>
      <c r="AC10" s="25">
        <v>1764</v>
      </c>
      <c r="AD10" s="25">
        <v>1017</v>
      </c>
      <c r="AE10" s="25">
        <v>1453</v>
      </c>
      <c r="AF10" s="25">
        <v>1852</v>
      </c>
      <c r="AG10" s="25">
        <v>1906</v>
      </c>
      <c r="AH10" s="25">
        <v>1797</v>
      </c>
      <c r="AI10" s="25">
        <v>1795</v>
      </c>
      <c r="AJ10" s="25">
        <v>1653</v>
      </c>
      <c r="AK10" s="25">
        <v>1624</v>
      </c>
      <c r="AL10" s="25">
        <v>1696</v>
      </c>
      <c r="AM10" s="25">
        <v>1787</v>
      </c>
      <c r="AN10" s="25">
        <v>1588</v>
      </c>
      <c r="AO10" s="25">
        <v>1983</v>
      </c>
      <c r="AP10" s="25">
        <v>1791</v>
      </c>
      <c r="AQ10" s="25">
        <v>1829</v>
      </c>
      <c r="AR10" s="25">
        <v>1914</v>
      </c>
      <c r="AS10" s="25">
        <v>1868</v>
      </c>
      <c r="AT10" s="25">
        <v>1798</v>
      </c>
      <c r="AU10" s="25">
        <v>1428</v>
      </c>
      <c r="AV10" s="106">
        <f>IFERROR(SUM(I10:AU10)/SUM(I11:AU11),0)</f>
        <v>0.99946607125521791</v>
      </c>
    </row>
    <row r="11" spans="1:60" s="2" customFormat="1" ht="50.1" customHeight="1" thickTop="1" thickBot="1" x14ac:dyDescent="0.3">
      <c r="A11" s="117"/>
      <c r="B11" s="118"/>
      <c r="C11" s="113"/>
      <c r="D11" s="114"/>
      <c r="E11" s="113"/>
      <c r="F11" s="115"/>
      <c r="G11" s="116"/>
      <c r="H11" s="27" t="str">
        <f>'PANEL DE CONTROL DISTRITAL'!H10</f>
        <v>Número de fichas requisitadas - Notificaciones de improcedencia de trámite</v>
      </c>
      <c r="I11" s="45">
        <v>393</v>
      </c>
      <c r="J11" s="45">
        <v>1696</v>
      </c>
      <c r="K11" s="45">
        <v>0</v>
      </c>
      <c r="L11" s="45">
        <v>0</v>
      </c>
      <c r="M11" s="45">
        <v>1492</v>
      </c>
      <c r="N11" s="45">
        <v>1817</v>
      </c>
      <c r="O11" s="45">
        <v>1857</v>
      </c>
      <c r="P11" s="45">
        <v>1897</v>
      </c>
      <c r="Q11" s="45">
        <v>1870</v>
      </c>
      <c r="R11" s="45">
        <v>1491</v>
      </c>
      <c r="S11" s="45">
        <v>1823</v>
      </c>
      <c r="T11" s="45">
        <v>1820</v>
      </c>
      <c r="U11" s="45">
        <v>1691</v>
      </c>
      <c r="V11" s="45">
        <v>1598</v>
      </c>
      <c r="W11" s="45">
        <v>1820</v>
      </c>
      <c r="X11" s="45">
        <v>1393</v>
      </c>
      <c r="Y11" s="45">
        <v>1676</v>
      </c>
      <c r="Z11" s="45">
        <v>1372</v>
      </c>
      <c r="AA11" s="45">
        <v>1749</v>
      </c>
      <c r="AB11" s="45">
        <v>1806</v>
      </c>
      <c r="AC11" s="45">
        <v>1764</v>
      </c>
      <c r="AD11" s="45">
        <v>1017</v>
      </c>
      <c r="AE11" s="45">
        <v>1453</v>
      </c>
      <c r="AF11" s="45">
        <v>1852</v>
      </c>
      <c r="AG11" s="45">
        <v>1906</v>
      </c>
      <c r="AH11" s="45">
        <v>1797</v>
      </c>
      <c r="AI11" s="45">
        <v>1795</v>
      </c>
      <c r="AJ11" s="45">
        <v>1653</v>
      </c>
      <c r="AK11" s="45">
        <v>1624</v>
      </c>
      <c r="AL11" s="45">
        <v>1696</v>
      </c>
      <c r="AM11" s="45">
        <v>1787</v>
      </c>
      <c r="AN11" s="45">
        <v>1588</v>
      </c>
      <c r="AO11" s="45">
        <v>1983</v>
      </c>
      <c r="AP11" s="45">
        <v>1791</v>
      </c>
      <c r="AQ11" s="45">
        <v>1829</v>
      </c>
      <c r="AR11" s="45">
        <v>1916</v>
      </c>
      <c r="AS11" s="45">
        <v>1868</v>
      </c>
      <c r="AT11" s="45">
        <v>1798</v>
      </c>
      <c r="AU11" s="45">
        <v>1428</v>
      </c>
      <c r="AV11" s="106"/>
    </row>
    <row r="12" spans="1:60" s="47" customFormat="1" ht="8.1" customHeight="1" thickTop="1" thickBot="1" x14ac:dyDescent="0.3">
      <c r="A12" s="117"/>
      <c r="B12" s="117"/>
      <c r="C12" s="117"/>
      <c r="D12" s="117"/>
      <c r="E12" s="117"/>
      <c r="F12" s="117"/>
      <c r="G12" s="117"/>
      <c r="H12" s="117"/>
      <c r="I12" s="117"/>
      <c r="J12" s="117"/>
      <c r="K12" s="117"/>
      <c r="L12" s="117"/>
      <c r="M12" s="117"/>
      <c r="N12" s="117"/>
      <c r="O12" s="117"/>
      <c r="P12" s="117"/>
      <c r="Q12" s="117"/>
      <c r="R12" s="117"/>
      <c r="S12" s="117"/>
      <c r="T12" s="117"/>
      <c r="U12" s="117"/>
      <c r="V12" s="117"/>
      <c r="W12" s="117"/>
      <c r="X12" s="117"/>
      <c r="Y12" s="117"/>
      <c r="Z12" s="117"/>
      <c r="AA12" s="117"/>
      <c r="AB12" s="117"/>
      <c r="AC12" s="117"/>
      <c r="AD12" s="117"/>
      <c r="AE12" s="117"/>
      <c r="AF12" s="117"/>
      <c r="AG12" s="117"/>
      <c r="AH12" s="117"/>
      <c r="AI12" s="117"/>
      <c r="AJ12" s="117"/>
      <c r="AK12" s="117"/>
      <c r="AL12" s="117"/>
      <c r="AM12" s="117"/>
      <c r="AN12" s="117"/>
      <c r="AO12" s="117"/>
      <c r="AP12" s="117"/>
      <c r="AQ12" s="117"/>
      <c r="AR12" s="117"/>
      <c r="AS12" s="117"/>
      <c r="AT12" s="117"/>
      <c r="AU12" s="117"/>
      <c r="AV12" s="117"/>
      <c r="AW12" s="46"/>
      <c r="AX12" s="46"/>
      <c r="AY12" s="46"/>
      <c r="AZ12" s="46"/>
      <c r="BA12" s="46"/>
      <c r="BB12" s="46"/>
      <c r="BC12" s="46"/>
      <c r="BD12" s="46"/>
      <c r="BE12" s="46"/>
      <c r="BF12" s="46"/>
      <c r="BG12" s="46"/>
      <c r="BH12" s="46"/>
    </row>
    <row r="13" spans="1:60" s="3" customFormat="1" ht="50.1" customHeight="1" thickTop="1" thickBot="1" x14ac:dyDescent="0.3">
      <c r="A13" s="117">
        <f>'PANEL DE CONTROL DISTRITAL'!A12</f>
        <v>2</v>
      </c>
      <c r="B13" s="118" t="str">
        <f>'PANEL DE CONTROL DISTRITAL'!B12</f>
        <v>TRÁMITE</v>
      </c>
      <c r="C13" s="113" t="str">
        <f>'PANEL DE CONTROL DISTRITAL'!C12</f>
        <v>Operador de Equipo Tecnológico</v>
      </c>
      <c r="D13" s="114" t="str">
        <f>'PANEL DE CONTROL DISTRITAL'!D12</f>
        <v>Trámites exitosos efectivos=</v>
      </c>
      <c r="E13" s="113" t="str">
        <f>'PANEL DE CONTROL DISTRITAL'!E12</f>
        <v>(Número de trámites exitosos / Número de trámites aplicados) x 100</v>
      </c>
      <c r="F13" s="115" t="str">
        <f>'PANEL DE CONTROL DISTRITAL'!F12</f>
        <v>Semanal (remesa)</v>
      </c>
      <c r="G13" s="116">
        <f>'PANEL DE CONTROL DISTRITAL'!G12</f>
        <v>0.9</v>
      </c>
      <c r="H13" s="27" t="str">
        <f>'PANEL DE CONTROL DISTRITAL'!H12</f>
        <v>Número de trámites exitosos</v>
      </c>
      <c r="I13" s="25">
        <v>393</v>
      </c>
      <c r="J13" s="25">
        <v>1693</v>
      </c>
      <c r="K13" s="25">
        <v>0</v>
      </c>
      <c r="L13" s="25">
        <v>0</v>
      </c>
      <c r="M13" s="25">
        <v>1487</v>
      </c>
      <c r="N13" s="25">
        <v>1809</v>
      </c>
      <c r="O13" s="25">
        <v>1853</v>
      </c>
      <c r="P13" s="25">
        <v>1895</v>
      </c>
      <c r="Q13" s="25">
        <v>1862</v>
      </c>
      <c r="R13" s="25">
        <v>1482</v>
      </c>
      <c r="S13" s="25">
        <v>1812</v>
      </c>
      <c r="T13" s="25">
        <v>1811</v>
      </c>
      <c r="U13" s="25">
        <v>1686</v>
      </c>
      <c r="V13" s="25">
        <v>1591</v>
      </c>
      <c r="W13" s="25">
        <v>1803</v>
      </c>
      <c r="X13" s="25">
        <v>1389</v>
      </c>
      <c r="Y13" s="25">
        <v>1667</v>
      </c>
      <c r="Z13" s="25">
        <v>1365</v>
      </c>
      <c r="AA13" s="25">
        <v>1742</v>
      </c>
      <c r="AB13" s="25">
        <v>1804</v>
      </c>
      <c r="AC13" s="25">
        <v>1758</v>
      </c>
      <c r="AD13" s="25">
        <v>1015</v>
      </c>
      <c r="AE13" s="25">
        <v>1446</v>
      </c>
      <c r="AF13" s="25">
        <v>1848</v>
      </c>
      <c r="AG13" s="25">
        <v>1900</v>
      </c>
      <c r="AH13" s="25">
        <v>1786</v>
      </c>
      <c r="AI13" s="25">
        <v>1791</v>
      </c>
      <c r="AJ13" s="25">
        <v>1643</v>
      </c>
      <c r="AK13" s="25">
        <v>1618</v>
      </c>
      <c r="AL13" s="25">
        <v>1694</v>
      </c>
      <c r="AM13" s="25">
        <v>1781</v>
      </c>
      <c r="AN13" s="25">
        <v>1580</v>
      </c>
      <c r="AO13" s="25">
        <v>1978</v>
      </c>
      <c r="AP13" s="25">
        <v>1786</v>
      </c>
      <c r="AQ13" s="25">
        <v>1820</v>
      </c>
      <c r="AR13" s="25">
        <v>1906</v>
      </c>
      <c r="AS13" s="25">
        <v>1856</v>
      </c>
      <c r="AT13" s="25">
        <v>1783</v>
      </c>
      <c r="AU13" s="25">
        <v>711</v>
      </c>
      <c r="AV13" s="106">
        <f>IFERROR(SUM(I13:AU13)/SUM(I14:AU14),0)</f>
        <v>0.98496106713288978</v>
      </c>
    </row>
    <row r="14" spans="1:60" s="3" customFormat="1" ht="50.1" customHeight="1" thickTop="1" thickBot="1" x14ac:dyDescent="0.3">
      <c r="A14" s="117"/>
      <c r="B14" s="118"/>
      <c r="C14" s="113"/>
      <c r="D14" s="114"/>
      <c r="E14" s="113"/>
      <c r="F14" s="115"/>
      <c r="G14" s="116"/>
      <c r="H14" s="27" t="str">
        <f>'PANEL DE CONTROL DISTRITAL'!H13</f>
        <v>Número de trámites aplicados</v>
      </c>
      <c r="I14" s="45">
        <v>393</v>
      </c>
      <c r="J14" s="45">
        <v>1696</v>
      </c>
      <c r="K14" s="45">
        <v>0</v>
      </c>
      <c r="L14" s="45">
        <v>0</v>
      </c>
      <c r="M14" s="45">
        <v>1492</v>
      </c>
      <c r="N14" s="45">
        <v>1817</v>
      </c>
      <c r="O14" s="45">
        <v>1857</v>
      </c>
      <c r="P14" s="45">
        <v>1895</v>
      </c>
      <c r="Q14" s="45">
        <v>1866</v>
      </c>
      <c r="R14" s="45">
        <v>1487</v>
      </c>
      <c r="S14" s="45">
        <v>1817</v>
      </c>
      <c r="T14" s="45">
        <v>1817</v>
      </c>
      <c r="U14" s="45">
        <v>1689</v>
      </c>
      <c r="V14" s="45">
        <v>1598</v>
      </c>
      <c r="W14" s="45">
        <v>1810</v>
      </c>
      <c r="X14" s="45">
        <v>1393</v>
      </c>
      <c r="Y14" s="45">
        <v>1676</v>
      </c>
      <c r="Z14" s="45">
        <v>1372</v>
      </c>
      <c r="AA14" s="45">
        <v>1749</v>
      </c>
      <c r="AB14" s="45">
        <v>1806</v>
      </c>
      <c r="AC14" s="45">
        <v>1764</v>
      </c>
      <c r="AD14" s="45">
        <v>1017</v>
      </c>
      <c r="AE14" s="45">
        <v>1453</v>
      </c>
      <c r="AF14" s="45">
        <v>1852</v>
      </c>
      <c r="AG14" s="45">
        <v>1906</v>
      </c>
      <c r="AH14" s="45">
        <v>1797</v>
      </c>
      <c r="AI14" s="45">
        <v>1795</v>
      </c>
      <c r="AJ14" s="45">
        <v>1653</v>
      </c>
      <c r="AK14" s="45">
        <v>1624</v>
      </c>
      <c r="AL14" s="45">
        <v>1696</v>
      </c>
      <c r="AM14" s="45">
        <v>1787</v>
      </c>
      <c r="AN14" s="45">
        <v>1588</v>
      </c>
      <c r="AO14" s="45">
        <v>1983</v>
      </c>
      <c r="AP14" s="45">
        <v>1791</v>
      </c>
      <c r="AQ14" s="45">
        <v>1829</v>
      </c>
      <c r="AR14" s="45">
        <v>1914</v>
      </c>
      <c r="AS14" s="45">
        <v>1868</v>
      </c>
      <c r="AT14" s="45">
        <v>1798</v>
      </c>
      <c r="AU14" s="45">
        <v>1428</v>
      </c>
      <c r="AV14" s="106"/>
    </row>
    <row r="15" spans="1:60" s="47" customFormat="1" ht="8.1" customHeight="1" thickTop="1" thickBot="1" x14ac:dyDescent="0.3">
      <c r="A15" s="117"/>
      <c r="B15" s="117"/>
      <c r="C15" s="117"/>
      <c r="D15" s="117"/>
      <c r="E15" s="117"/>
      <c r="F15" s="117"/>
      <c r="G15" s="117"/>
      <c r="H15" s="117"/>
      <c r="I15" s="117"/>
      <c r="J15" s="117"/>
      <c r="K15" s="117"/>
      <c r="L15" s="117"/>
      <c r="M15" s="117"/>
      <c r="N15" s="117"/>
      <c r="O15" s="117"/>
      <c r="P15" s="117"/>
      <c r="Q15" s="117"/>
      <c r="R15" s="117"/>
      <c r="S15" s="117"/>
      <c r="T15" s="117"/>
      <c r="U15" s="117"/>
      <c r="V15" s="117"/>
      <c r="W15" s="117"/>
      <c r="X15" s="117"/>
      <c r="Y15" s="117"/>
      <c r="Z15" s="117"/>
      <c r="AA15" s="117"/>
      <c r="AB15" s="117"/>
      <c r="AC15" s="117"/>
      <c r="AD15" s="117"/>
      <c r="AE15" s="117"/>
      <c r="AF15" s="117"/>
      <c r="AG15" s="117"/>
      <c r="AH15" s="117"/>
      <c r="AI15" s="117"/>
      <c r="AJ15" s="117"/>
      <c r="AK15" s="117"/>
      <c r="AL15" s="117"/>
      <c r="AM15" s="117"/>
      <c r="AN15" s="117"/>
      <c r="AO15" s="117"/>
      <c r="AP15" s="117"/>
      <c r="AQ15" s="117"/>
      <c r="AR15" s="117"/>
      <c r="AS15" s="117"/>
      <c r="AT15" s="117"/>
      <c r="AU15" s="117"/>
      <c r="AV15" s="117"/>
      <c r="AW15" s="46"/>
      <c r="AX15" s="46"/>
      <c r="AY15" s="46"/>
      <c r="AZ15" s="46"/>
      <c r="BA15" s="46"/>
      <c r="BB15" s="46"/>
      <c r="BC15" s="46"/>
      <c r="BD15" s="46"/>
      <c r="BE15" s="46"/>
      <c r="BF15" s="46"/>
      <c r="BG15" s="46"/>
      <c r="BH15" s="46"/>
    </row>
    <row r="16" spans="1:60" s="3" customFormat="1" ht="50.1" customHeight="1" thickTop="1" thickBot="1" x14ac:dyDescent="0.3">
      <c r="A16" s="117">
        <f>'PANEL DE CONTROL DISTRITAL'!A15</f>
        <v>3</v>
      </c>
      <c r="B16" s="118" t="str">
        <f>'PANEL DE CONTROL DISTRITAL'!B15</f>
        <v>TRANSFERENCIA</v>
      </c>
      <c r="C16" s="113" t="str">
        <f>'PANEL DE CONTROL DISTRITAL'!C15</f>
        <v>Responsable de Módulo</v>
      </c>
      <c r="D16" s="114" t="str">
        <f>'PANEL DE CONTROL DISTRITAL'!D15</f>
        <v xml:space="preserve">Transacciones exitosas = </v>
      </c>
      <c r="E16" s="113" t="str">
        <f>'PANEL DE CONTROL DISTRITAL'!E15</f>
        <v>(Número de Archivos de Transacción aceptados /Total de Archivos de Transacción procesados) x100</v>
      </c>
      <c r="F16" s="115" t="str">
        <f>'PANEL DE CONTROL DISTRITAL'!F15</f>
        <v>Semanal (remesa)</v>
      </c>
      <c r="G16" s="116">
        <f>'PANEL DE CONTROL DISTRITAL'!G15</f>
        <v>0.9</v>
      </c>
      <c r="H16" s="27" t="str">
        <f>'PANEL DE CONTROL DISTRITAL'!H15</f>
        <v>Número de Archivos de Transacción aceptados</v>
      </c>
      <c r="I16" s="25">
        <v>393</v>
      </c>
      <c r="J16" s="25">
        <v>1696</v>
      </c>
      <c r="K16" s="25">
        <v>0</v>
      </c>
      <c r="L16" s="25">
        <v>0</v>
      </c>
      <c r="M16" s="25">
        <v>1492</v>
      </c>
      <c r="N16" s="25">
        <v>1817</v>
      </c>
      <c r="O16" s="25">
        <v>1857</v>
      </c>
      <c r="P16" s="25">
        <v>1895</v>
      </c>
      <c r="Q16" s="25">
        <v>1866</v>
      </c>
      <c r="R16" s="25">
        <v>1487</v>
      </c>
      <c r="S16" s="25">
        <v>1817</v>
      </c>
      <c r="T16" s="25">
        <v>1817</v>
      </c>
      <c r="U16" s="25">
        <v>1689</v>
      </c>
      <c r="V16" s="25">
        <v>1598</v>
      </c>
      <c r="W16" s="25">
        <v>1810</v>
      </c>
      <c r="X16" s="25">
        <v>1393</v>
      </c>
      <c r="Y16" s="25">
        <v>1676</v>
      </c>
      <c r="Z16" s="25">
        <v>1372</v>
      </c>
      <c r="AA16" s="25">
        <v>1749</v>
      </c>
      <c r="AB16" s="25">
        <v>1806</v>
      </c>
      <c r="AC16" s="25">
        <v>1764</v>
      </c>
      <c r="AD16" s="25">
        <v>1017</v>
      </c>
      <c r="AE16" s="25">
        <v>1453</v>
      </c>
      <c r="AF16" s="25">
        <v>1852</v>
      </c>
      <c r="AG16" s="25">
        <v>1906</v>
      </c>
      <c r="AH16" s="25">
        <v>1797</v>
      </c>
      <c r="AI16" s="25">
        <v>1795</v>
      </c>
      <c r="AJ16" s="25">
        <v>1653</v>
      </c>
      <c r="AK16" s="25">
        <v>1624</v>
      </c>
      <c r="AL16" s="25">
        <v>1696</v>
      </c>
      <c r="AM16" s="25">
        <v>1787</v>
      </c>
      <c r="AN16" s="25">
        <v>1588</v>
      </c>
      <c r="AO16" s="25">
        <v>1983</v>
      </c>
      <c r="AP16" s="25">
        <v>1791</v>
      </c>
      <c r="AQ16" s="25">
        <v>1829</v>
      </c>
      <c r="AR16" s="25">
        <v>1914</v>
      </c>
      <c r="AS16" s="25">
        <v>1868</v>
      </c>
      <c r="AT16" s="25">
        <v>1798</v>
      </c>
      <c r="AU16" s="25">
        <v>1428</v>
      </c>
      <c r="AV16" s="106">
        <f>IFERROR(SUM(I16:AU16)/SUM(I17:AU17),0)</f>
        <v>1</v>
      </c>
    </row>
    <row r="17" spans="1:60" s="3" customFormat="1" ht="50.1" customHeight="1" thickTop="1" thickBot="1" x14ac:dyDescent="0.3">
      <c r="A17" s="117"/>
      <c r="B17" s="118"/>
      <c r="C17" s="113"/>
      <c r="D17" s="114"/>
      <c r="E17" s="113"/>
      <c r="F17" s="115"/>
      <c r="G17" s="116"/>
      <c r="H17" s="27" t="str">
        <f>'PANEL DE CONTROL DISTRITAL'!H16</f>
        <v>Total de Archivos de Transacción procesados</v>
      </c>
      <c r="I17" s="45">
        <v>393</v>
      </c>
      <c r="J17" s="45">
        <v>1696</v>
      </c>
      <c r="K17" s="45">
        <v>0</v>
      </c>
      <c r="L17" s="45">
        <v>0</v>
      </c>
      <c r="M17" s="45">
        <v>1492</v>
      </c>
      <c r="N17" s="45">
        <v>1817</v>
      </c>
      <c r="O17" s="45">
        <v>1857</v>
      </c>
      <c r="P17" s="45">
        <v>1895</v>
      </c>
      <c r="Q17" s="45">
        <v>1866</v>
      </c>
      <c r="R17" s="45">
        <v>1487</v>
      </c>
      <c r="S17" s="45">
        <v>1817</v>
      </c>
      <c r="T17" s="45">
        <v>1817</v>
      </c>
      <c r="U17" s="45">
        <v>1689</v>
      </c>
      <c r="V17" s="45">
        <v>1598</v>
      </c>
      <c r="W17" s="45">
        <v>1810</v>
      </c>
      <c r="X17" s="45">
        <v>1393</v>
      </c>
      <c r="Y17" s="45">
        <v>1676</v>
      </c>
      <c r="Z17" s="45">
        <v>1372</v>
      </c>
      <c r="AA17" s="45">
        <v>1749</v>
      </c>
      <c r="AB17" s="45">
        <v>1806</v>
      </c>
      <c r="AC17" s="45">
        <v>1764</v>
      </c>
      <c r="AD17" s="45">
        <v>1017</v>
      </c>
      <c r="AE17" s="45">
        <v>1453</v>
      </c>
      <c r="AF17" s="45">
        <v>1852</v>
      </c>
      <c r="AG17" s="45">
        <v>1906</v>
      </c>
      <c r="AH17" s="45">
        <v>1797</v>
      </c>
      <c r="AI17" s="45">
        <v>1795</v>
      </c>
      <c r="AJ17" s="45">
        <v>1653</v>
      </c>
      <c r="AK17" s="45">
        <v>1624</v>
      </c>
      <c r="AL17" s="45">
        <v>1696</v>
      </c>
      <c r="AM17" s="45">
        <v>1787</v>
      </c>
      <c r="AN17" s="45">
        <v>1588</v>
      </c>
      <c r="AO17" s="45">
        <v>1983</v>
      </c>
      <c r="AP17" s="45">
        <v>1791</v>
      </c>
      <c r="AQ17" s="45">
        <v>1829</v>
      </c>
      <c r="AR17" s="45">
        <v>1914</v>
      </c>
      <c r="AS17" s="45">
        <v>1868</v>
      </c>
      <c r="AT17" s="45">
        <v>1798</v>
      </c>
      <c r="AU17" s="45">
        <v>1428</v>
      </c>
      <c r="AV17" s="106"/>
    </row>
    <row r="18" spans="1:60" s="47" customFormat="1" ht="8.1" customHeight="1" thickTop="1" thickBot="1" x14ac:dyDescent="0.3">
      <c r="A18" s="117"/>
      <c r="B18" s="117"/>
      <c r="C18" s="117"/>
      <c r="D18" s="117"/>
      <c r="E18" s="117"/>
      <c r="F18" s="117"/>
      <c r="G18" s="117"/>
      <c r="H18" s="117"/>
      <c r="I18" s="117"/>
      <c r="J18" s="117"/>
      <c r="K18" s="117"/>
      <c r="L18" s="117"/>
      <c r="M18" s="117"/>
      <c r="N18" s="117"/>
      <c r="O18" s="117"/>
      <c r="P18" s="117"/>
      <c r="Q18" s="117"/>
      <c r="R18" s="117"/>
      <c r="S18" s="117"/>
      <c r="T18" s="117"/>
      <c r="U18" s="117"/>
      <c r="V18" s="117"/>
      <c r="W18" s="117"/>
      <c r="X18" s="117"/>
      <c r="Y18" s="117"/>
      <c r="Z18" s="117"/>
      <c r="AA18" s="117"/>
      <c r="AB18" s="117"/>
      <c r="AC18" s="117"/>
      <c r="AD18" s="117"/>
      <c r="AE18" s="117"/>
      <c r="AF18" s="117"/>
      <c r="AG18" s="117"/>
      <c r="AH18" s="117"/>
      <c r="AI18" s="117"/>
      <c r="AJ18" s="117"/>
      <c r="AK18" s="117"/>
      <c r="AL18" s="117"/>
      <c r="AM18" s="117"/>
      <c r="AN18" s="117"/>
      <c r="AO18" s="117"/>
      <c r="AP18" s="117"/>
      <c r="AQ18" s="117"/>
      <c r="AR18" s="117"/>
      <c r="AS18" s="117"/>
      <c r="AT18" s="117"/>
      <c r="AU18" s="117"/>
      <c r="AV18" s="117"/>
      <c r="AW18" s="46"/>
      <c r="AX18" s="46"/>
      <c r="AY18" s="46"/>
      <c r="AZ18" s="46"/>
      <c r="BA18" s="46"/>
      <c r="BB18" s="46"/>
      <c r="BC18" s="46"/>
      <c r="BD18" s="46"/>
      <c r="BE18" s="46"/>
      <c r="BF18" s="46"/>
      <c r="BG18" s="46"/>
      <c r="BH18" s="46"/>
    </row>
    <row r="19" spans="1:60" s="3" customFormat="1" ht="50.1" customHeight="1" thickTop="1" thickBot="1" x14ac:dyDescent="0.3">
      <c r="A19" s="117">
        <f>'PANEL DE CONTROL DISTRITAL'!A18</f>
        <v>4</v>
      </c>
      <c r="B19" s="118" t="str">
        <f>'PANEL DE CONTROL DISTRITAL'!B18</f>
        <v>CONCILIACIÓN</v>
      </c>
      <c r="C19" s="113" t="str">
        <f>'PANEL DE CONTROL DISTRITAL'!C18</f>
        <v>Responsable de Módulo</v>
      </c>
      <c r="D19" s="114" t="str">
        <f>'PANEL DE CONTROL DISTRITAL'!D18</f>
        <v xml:space="preserve">Credenciales disponibles para entrega = </v>
      </c>
      <c r="E19" s="113" t="str">
        <f>'PANEL DE CONTROL DISTRITAL'!E18</f>
        <v>((Credenciales recibidas - Credenciales inconsistentes) / Credenciales recibidas) x 100</v>
      </c>
      <c r="F19" s="115" t="str">
        <f>'PANEL DE CONTROL DISTRITAL'!F18</f>
        <v>Semanal (remesa)</v>
      </c>
      <c r="G19" s="116">
        <f>'PANEL DE CONTROL DISTRITAL'!G18</f>
        <v>0.9</v>
      </c>
      <c r="H19" s="27" t="str">
        <f>'PANEL DE CONTROL DISTRITAL'!H18</f>
        <v xml:space="preserve">Credenciales Recibidas - Credenciales inconsistentes </v>
      </c>
      <c r="I19" s="25">
        <v>800</v>
      </c>
      <c r="J19" s="25">
        <v>1555</v>
      </c>
      <c r="K19" s="25">
        <v>0</v>
      </c>
      <c r="L19" s="25">
        <v>0</v>
      </c>
      <c r="M19" s="25">
        <v>693</v>
      </c>
      <c r="N19" s="25">
        <v>1579</v>
      </c>
      <c r="O19" s="25">
        <v>2467</v>
      </c>
      <c r="P19" s="25">
        <v>2201</v>
      </c>
      <c r="Q19" s="25">
        <v>1291</v>
      </c>
      <c r="R19" s="25">
        <v>2101</v>
      </c>
      <c r="S19" s="25">
        <v>1478</v>
      </c>
      <c r="T19" s="25">
        <v>2137</v>
      </c>
      <c r="U19" s="25">
        <v>1760</v>
      </c>
      <c r="V19" s="25">
        <v>320</v>
      </c>
      <c r="W19" s="25">
        <v>973</v>
      </c>
      <c r="X19" s="25">
        <v>3365</v>
      </c>
      <c r="Y19" s="25">
        <v>1782</v>
      </c>
      <c r="Z19" s="25">
        <v>960</v>
      </c>
      <c r="AA19" s="25">
        <v>1409</v>
      </c>
      <c r="AB19" s="25">
        <v>2466</v>
      </c>
      <c r="AC19" s="25">
        <v>1767</v>
      </c>
      <c r="AD19" s="25">
        <v>1046</v>
      </c>
      <c r="AE19" s="25">
        <v>1446</v>
      </c>
      <c r="AF19" s="25">
        <v>1385</v>
      </c>
      <c r="AG19" s="25">
        <v>2226</v>
      </c>
      <c r="AH19" s="25">
        <v>1878</v>
      </c>
      <c r="AI19" s="25">
        <v>1138</v>
      </c>
      <c r="AJ19" s="25">
        <v>2375</v>
      </c>
      <c r="AK19" s="25">
        <v>1662</v>
      </c>
      <c r="AL19" s="25">
        <v>339</v>
      </c>
      <c r="AM19" s="25">
        <v>0</v>
      </c>
      <c r="AN19" s="25">
        <v>0</v>
      </c>
      <c r="AO19" s="25">
        <v>2044</v>
      </c>
      <c r="AP19" s="25">
        <v>4551</v>
      </c>
      <c r="AQ19" s="25">
        <v>3580</v>
      </c>
      <c r="AR19" s="25">
        <v>1917</v>
      </c>
      <c r="AS19" s="25">
        <v>1880</v>
      </c>
      <c r="AT19" s="25">
        <v>1862</v>
      </c>
      <c r="AU19" s="25">
        <v>1414</v>
      </c>
      <c r="AV19" s="106">
        <f>IFERROR(SUM(I19:AU19)/SUM(I20:AU20),0)</f>
        <v>1</v>
      </c>
    </row>
    <row r="20" spans="1:60" s="3" customFormat="1" ht="50.1" customHeight="1" thickTop="1" thickBot="1" x14ac:dyDescent="0.3">
      <c r="A20" s="117"/>
      <c r="B20" s="118"/>
      <c r="C20" s="113"/>
      <c r="D20" s="114"/>
      <c r="E20" s="113"/>
      <c r="F20" s="115"/>
      <c r="G20" s="116"/>
      <c r="H20" s="27" t="str">
        <f>'PANEL DE CONTROL DISTRITAL'!H19</f>
        <v>Credenciales recibidas</v>
      </c>
      <c r="I20" s="45">
        <v>800</v>
      </c>
      <c r="J20" s="45">
        <v>1555</v>
      </c>
      <c r="K20" s="45">
        <v>0</v>
      </c>
      <c r="L20" s="45">
        <v>0</v>
      </c>
      <c r="M20" s="45">
        <v>693</v>
      </c>
      <c r="N20" s="45">
        <v>1579</v>
      </c>
      <c r="O20" s="45">
        <v>2467</v>
      </c>
      <c r="P20" s="45">
        <v>2201</v>
      </c>
      <c r="Q20" s="45">
        <v>1291</v>
      </c>
      <c r="R20" s="45">
        <v>2101</v>
      </c>
      <c r="S20" s="45">
        <v>1478</v>
      </c>
      <c r="T20" s="45">
        <v>2137</v>
      </c>
      <c r="U20" s="45">
        <v>1760</v>
      </c>
      <c r="V20" s="45">
        <v>320</v>
      </c>
      <c r="W20" s="45">
        <v>973</v>
      </c>
      <c r="X20" s="45">
        <v>3365</v>
      </c>
      <c r="Y20" s="45">
        <v>1782</v>
      </c>
      <c r="Z20" s="45">
        <v>960</v>
      </c>
      <c r="AA20" s="45">
        <v>1409</v>
      </c>
      <c r="AB20" s="45">
        <v>2466</v>
      </c>
      <c r="AC20" s="45">
        <v>1767</v>
      </c>
      <c r="AD20" s="45">
        <v>1046</v>
      </c>
      <c r="AE20" s="45">
        <v>1446</v>
      </c>
      <c r="AF20" s="45">
        <v>1385</v>
      </c>
      <c r="AG20" s="45">
        <v>2226</v>
      </c>
      <c r="AH20" s="45">
        <v>1878</v>
      </c>
      <c r="AI20" s="45">
        <v>1138</v>
      </c>
      <c r="AJ20" s="45">
        <v>2375</v>
      </c>
      <c r="AK20" s="45">
        <v>1662</v>
      </c>
      <c r="AL20" s="45">
        <v>339</v>
      </c>
      <c r="AM20" s="45">
        <v>0</v>
      </c>
      <c r="AN20" s="45">
        <v>0</v>
      </c>
      <c r="AO20" s="45">
        <v>2044</v>
      </c>
      <c r="AP20" s="45">
        <v>4551</v>
      </c>
      <c r="AQ20" s="45">
        <v>3580</v>
      </c>
      <c r="AR20" s="45">
        <v>1917</v>
      </c>
      <c r="AS20" s="45">
        <v>1880</v>
      </c>
      <c r="AT20" s="45">
        <v>1862</v>
      </c>
      <c r="AU20" s="45">
        <v>1414</v>
      </c>
      <c r="AV20" s="106"/>
    </row>
    <row r="21" spans="1:60" s="47" customFormat="1" ht="8.1" customHeight="1" thickTop="1" thickBot="1" x14ac:dyDescent="0.3">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5"/>
      <c r="AT21" s="55"/>
      <c r="AU21" s="55"/>
      <c r="AV21" s="56"/>
      <c r="AW21" s="46"/>
      <c r="AX21" s="46"/>
      <c r="AY21" s="46"/>
      <c r="AZ21" s="46"/>
      <c r="BA21" s="46"/>
      <c r="BB21" s="46"/>
      <c r="BC21" s="46"/>
      <c r="BD21" s="46"/>
      <c r="BE21" s="46"/>
      <c r="BF21" s="46"/>
      <c r="BG21" s="46"/>
      <c r="BH21" s="46"/>
    </row>
    <row r="22" spans="1:60" s="3" customFormat="1" ht="50.1" customHeight="1" thickTop="1" thickBot="1" x14ac:dyDescent="0.3">
      <c r="A22" s="117">
        <f>'PANEL DE CONTROL DISTRITAL'!A21</f>
        <v>5</v>
      </c>
      <c r="B22" s="118" t="str">
        <f>'PANEL DE CONTROL DISTRITAL'!B21</f>
        <v>CONCILIACIÓN</v>
      </c>
      <c r="C22" s="113" t="str">
        <f>'PANEL DE CONTROL DISTRITAL'!C21</f>
        <v>Responsable de Módulo</v>
      </c>
      <c r="D22" s="114" t="str">
        <f>'PANEL DE CONTROL DISTRITAL'!D21</f>
        <v xml:space="preserve">Credenciales disponibles para entrega = </v>
      </c>
      <c r="E22" s="113" t="str">
        <f>'PANEL DE CONTROL DISTRITAL'!E21</f>
        <v>(Credenciales en resguardo / Credenciales totales en SIIRFE disponibles para entrega) x 100</v>
      </c>
      <c r="F22" s="115" t="str">
        <f>'PANEL DE CONTROL DISTRITAL'!F21</f>
        <v>Semanal (remesa)</v>
      </c>
      <c r="G22" s="116">
        <f>'PANEL DE CONTROL DISTRITAL'!G21</f>
        <v>1</v>
      </c>
      <c r="H22" s="27" t="str">
        <f>'PANEL DE CONTROL DISTRITAL'!H21</f>
        <v>Credenciales en resguardo</v>
      </c>
      <c r="I22" s="25">
        <v>4148</v>
      </c>
      <c r="J22" s="25">
        <v>3710</v>
      </c>
      <c r="K22" s="25">
        <v>3710</v>
      </c>
      <c r="L22" s="25">
        <v>3710</v>
      </c>
      <c r="M22" s="25">
        <v>2869</v>
      </c>
      <c r="N22" s="25">
        <v>2906</v>
      </c>
      <c r="O22" s="25">
        <v>3585</v>
      </c>
      <c r="P22" s="25">
        <v>3914</v>
      </c>
      <c r="Q22" s="25">
        <v>3395</v>
      </c>
      <c r="R22" s="25">
        <v>3816</v>
      </c>
      <c r="S22" s="25">
        <v>3576</v>
      </c>
      <c r="T22" s="25">
        <v>4070</v>
      </c>
      <c r="U22" s="25">
        <v>3792</v>
      </c>
      <c r="V22" s="25">
        <v>2351</v>
      </c>
      <c r="W22" s="25">
        <v>2430</v>
      </c>
      <c r="X22" s="25">
        <v>4368</v>
      </c>
      <c r="Y22" s="25">
        <v>4777</v>
      </c>
      <c r="Z22" s="25">
        <v>4705</v>
      </c>
      <c r="AA22" s="25">
        <v>4788</v>
      </c>
      <c r="AB22" s="25">
        <v>5733</v>
      </c>
      <c r="AC22" s="25">
        <v>5282</v>
      </c>
      <c r="AD22" s="25">
        <v>4429</v>
      </c>
      <c r="AE22" s="25">
        <v>3698</v>
      </c>
      <c r="AF22" s="25">
        <v>3515</v>
      </c>
      <c r="AG22" s="25">
        <v>4084</v>
      </c>
      <c r="AH22" s="25">
        <v>4083</v>
      </c>
      <c r="AI22" s="25">
        <v>3351</v>
      </c>
      <c r="AJ22" s="25">
        <v>3938</v>
      </c>
      <c r="AK22" s="25">
        <v>3909</v>
      </c>
      <c r="AL22" s="25">
        <v>2582</v>
      </c>
      <c r="AM22" s="25">
        <v>1706</v>
      </c>
      <c r="AN22" s="25">
        <v>1449</v>
      </c>
      <c r="AO22" s="25">
        <v>2315</v>
      </c>
      <c r="AP22" s="25">
        <v>4242</v>
      </c>
      <c r="AQ22" s="25">
        <v>4768</v>
      </c>
      <c r="AR22" s="25">
        <v>4594</v>
      </c>
      <c r="AS22" s="25">
        <v>4431</v>
      </c>
      <c r="AT22" s="25">
        <v>4342</v>
      </c>
      <c r="AU22" s="25">
        <v>4466</v>
      </c>
      <c r="AV22" s="106">
        <f>IFERROR(SUM(I22:AU22)/SUM(I23:AU23),0)</f>
        <v>1</v>
      </c>
    </row>
    <row r="23" spans="1:60" s="3" customFormat="1" ht="50.1" customHeight="1" thickTop="1" thickBot="1" x14ac:dyDescent="0.3">
      <c r="A23" s="117"/>
      <c r="B23" s="118"/>
      <c r="C23" s="113"/>
      <c r="D23" s="114"/>
      <c r="E23" s="113"/>
      <c r="F23" s="115"/>
      <c r="G23" s="116"/>
      <c r="H23" s="27" t="str">
        <f>'PANEL DE CONTROL DISTRITAL'!H22</f>
        <v>Credenciales totales en SIIRFE disponibles para entrega</v>
      </c>
      <c r="I23" s="45">
        <v>4148</v>
      </c>
      <c r="J23" s="45">
        <v>3710</v>
      </c>
      <c r="K23" s="45">
        <v>3710</v>
      </c>
      <c r="L23" s="45">
        <v>3710</v>
      </c>
      <c r="M23" s="45">
        <v>2869</v>
      </c>
      <c r="N23" s="45">
        <v>2906</v>
      </c>
      <c r="O23" s="45">
        <v>3585</v>
      </c>
      <c r="P23" s="45">
        <v>3914</v>
      </c>
      <c r="Q23" s="45">
        <v>3395</v>
      </c>
      <c r="R23" s="45">
        <v>3816</v>
      </c>
      <c r="S23" s="45">
        <v>3576</v>
      </c>
      <c r="T23" s="45">
        <v>4070</v>
      </c>
      <c r="U23" s="45">
        <v>3792</v>
      </c>
      <c r="V23" s="45">
        <v>2351</v>
      </c>
      <c r="W23" s="45">
        <v>2430</v>
      </c>
      <c r="X23" s="45">
        <v>4368</v>
      </c>
      <c r="Y23" s="45">
        <v>4777</v>
      </c>
      <c r="Z23" s="45">
        <v>4705</v>
      </c>
      <c r="AA23" s="45">
        <v>4788</v>
      </c>
      <c r="AB23" s="45">
        <v>5733</v>
      </c>
      <c r="AC23" s="45">
        <v>5282</v>
      </c>
      <c r="AD23" s="45">
        <v>4429</v>
      </c>
      <c r="AE23" s="45">
        <v>3698</v>
      </c>
      <c r="AF23" s="45">
        <v>3515</v>
      </c>
      <c r="AG23" s="45">
        <v>4084</v>
      </c>
      <c r="AH23" s="45">
        <v>4083</v>
      </c>
      <c r="AI23" s="45">
        <v>3351</v>
      </c>
      <c r="AJ23" s="45">
        <v>3938</v>
      </c>
      <c r="AK23" s="45">
        <v>3909</v>
      </c>
      <c r="AL23" s="45">
        <v>2582</v>
      </c>
      <c r="AM23" s="45">
        <v>1706</v>
      </c>
      <c r="AN23" s="45">
        <v>1449</v>
      </c>
      <c r="AO23" s="45">
        <v>2315</v>
      </c>
      <c r="AP23" s="45">
        <v>4242</v>
      </c>
      <c r="AQ23" s="45">
        <v>4768</v>
      </c>
      <c r="AR23" s="45">
        <v>4594</v>
      </c>
      <c r="AS23" s="45">
        <v>4431</v>
      </c>
      <c r="AT23" s="45">
        <v>4342</v>
      </c>
      <c r="AU23" s="45">
        <v>4466</v>
      </c>
      <c r="AV23" s="106"/>
    </row>
    <row r="24" spans="1:60" s="4" customFormat="1" ht="7.5" customHeight="1" thickTop="1" thickBot="1" x14ac:dyDescent="0.3">
      <c r="A24" s="117"/>
      <c r="B24" s="117"/>
      <c r="C24" s="117"/>
      <c r="D24" s="117"/>
      <c r="E24" s="117"/>
      <c r="F24" s="117"/>
      <c r="G24" s="117"/>
      <c r="H24" s="117"/>
      <c r="I24" s="117"/>
      <c r="J24" s="117"/>
      <c r="K24" s="117"/>
      <c r="L24" s="117"/>
      <c r="M24" s="117"/>
      <c r="N24" s="117"/>
      <c r="O24" s="117"/>
      <c r="P24" s="117"/>
      <c r="Q24" s="117"/>
      <c r="R24" s="117"/>
      <c r="S24" s="117"/>
      <c r="T24" s="117"/>
      <c r="U24" s="117"/>
      <c r="V24" s="117"/>
      <c r="W24" s="117"/>
      <c r="X24" s="117"/>
      <c r="Y24" s="117"/>
      <c r="Z24" s="117"/>
      <c r="AA24" s="117"/>
      <c r="AB24" s="117"/>
      <c r="AC24" s="117"/>
      <c r="AD24" s="117"/>
      <c r="AE24" s="117"/>
      <c r="AF24" s="117"/>
      <c r="AG24" s="117"/>
      <c r="AH24" s="117"/>
      <c r="AI24" s="117"/>
      <c r="AJ24" s="117"/>
      <c r="AK24" s="117"/>
      <c r="AL24" s="117"/>
      <c r="AM24" s="117"/>
      <c r="AN24" s="117"/>
      <c r="AO24" s="117"/>
      <c r="AP24" s="117"/>
      <c r="AQ24" s="117"/>
      <c r="AR24" s="117"/>
      <c r="AS24" s="117"/>
      <c r="AT24" s="117"/>
      <c r="AU24" s="117"/>
      <c r="AV24" s="117"/>
    </row>
    <row r="25" spans="1:60" ht="50.1" customHeight="1" thickTop="1" thickBot="1" x14ac:dyDescent="0.3">
      <c r="A25" s="117">
        <f>'PANEL DE CONTROL DISTRITAL'!A24</f>
        <v>6</v>
      </c>
      <c r="B25" s="118" t="str">
        <f>'PANEL DE CONTROL DISTRITAL'!B24</f>
        <v>ENTREGA</v>
      </c>
      <c r="C25" s="113" t="str">
        <f>'PANEL DE CONTROL DISTRITAL'!C24</f>
        <v>Operador de Equipo Tecnológico</v>
      </c>
      <c r="D25" s="114" t="str">
        <f>'PANEL DE CONTROL DISTRITAL'!D24</f>
        <v xml:space="preserve">Efectividad de entrega de CPV en MAC = </v>
      </c>
      <c r="E25" s="113" t="str">
        <f>'PANEL DE CONTROL DISTRITAL'!E24</f>
        <v>(Total de credenciales entregadas / Total de credenciales solicitadas) x 100</v>
      </c>
      <c r="F25" s="115" t="str">
        <f>'PANEL DE CONTROL DISTRITAL'!F24</f>
        <v>Semanal (remesa)</v>
      </c>
      <c r="G25" s="116">
        <f>'PANEL DE CONTROL DISTRITAL'!G24</f>
        <v>0.9</v>
      </c>
      <c r="H25" s="27" t="str">
        <f>'PANEL DE CONTROL DISTRITAL'!H24</f>
        <v xml:space="preserve">Total de credenciales entregadas </v>
      </c>
      <c r="I25" s="25">
        <v>548</v>
      </c>
      <c r="J25" s="25">
        <v>1993</v>
      </c>
      <c r="K25" s="25">
        <v>0</v>
      </c>
      <c r="L25" s="25">
        <v>0</v>
      </c>
      <c r="M25" s="25">
        <v>1534</v>
      </c>
      <c r="N25" s="25">
        <v>1542</v>
      </c>
      <c r="O25" s="25">
        <v>1788</v>
      </c>
      <c r="P25" s="25">
        <v>1872</v>
      </c>
      <c r="Q25" s="25">
        <v>1810</v>
      </c>
      <c r="R25" s="25">
        <v>1680</v>
      </c>
      <c r="S25" s="25">
        <v>1673</v>
      </c>
      <c r="T25" s="25">
        <v>1643</v>
      </c>
      <c r="U25" s="25">
        <v>1994</v>
      </c>
      <c r="V25" s="25">
        <v>1761</v>
      </c>
      <c r="W25" s="25">
        <v>864</v>
      </c>
      <c r="X25" s="25">
        <v>1427</v>
      </c>
      <c r="Y25" s="25">
        <v>1373</v>
      </c>
      <c r="Z25" s="25">
        <v>1013</v>
      </c>
      <c r="AA25" s="25">
        <v>1326</v>
      </c>
      <c r="AB25" s="25">
        <v>1520</v>
      </c>
      <c r="AC25" s="25">
        <v>2218</v>
      </c>
      <c r="AD25" s="25">
        <v>1899</v>
      </c>
      <c r="AE25" s="25">
        <v>2162</v>
      </c>
      <c r="AF25" s="25">
        <v>1568</v>
      </c>
      <c r="AG25" s="25">
        <v>1657</v>
      </c>
      <c r="AH25" s="25">
        <v>1876</v>
      </c>
      <c r="AI25" s="25">
        <v>1854</v>
      </c>
      <c r="AJ25" s="25">
        <v>1788</v>
      </c>
      <c r="AK25" s="25">
        <v>1691</v>
      </c>
      <c r="AL25" s="25">
        <v>1666</v>
      </c>
      <c r="AM25" s="25">
        <v>876</v>
      </c>
      <c r="AN25" s="25">
        <v>257</v>
      </c>
      <c r="AO25" s="25">
        <v>1178</v>
      </c>
      <c r="AP25" s="25">
        <v>2608</v>
      </c>
      <c r="AQ25" s="25">
        <v>3054</v>
      </c>
      <c r="AR25" s="25">
        <v>2091</v>
      </c>
      <c r="AS25" s="25">
        <v>2043</v>
      </c>
      <c r="AT25" s="25">
        <v>1951</v>
      </c>
      <c r="AU25" s="25">
        <v>1290</v>
      </c>
      <c r="AV25" s="106">
        <f>IFERROR(SUM(I25:AU25)/SUM(I26:AU26),0)</f>
        <v>1</v>
      </c>
    </row>
    <row r="26" spans="1:60" ht="50.1" customHeight="1" thickTop="1" thickBot="1" x14ac:dyDescent="0.3">
      <c r="A26" s="117"/>
      <c r="B26" s="118"/>
      <c r="C26" s="113"/>
      <c r="D26" s="114"/>
      <c r="E26" s="113"/>
      <c r="F26" s="115"/>
      <c r="G26" s="116"/>
      <c r="H26" s="27" t="str">
        <f>'PANEL DE CONTROL DISTRITAL'!H25</f>
        <v xml:space="preserve"> Total de credenciales solicitadas</v>
      </c>
      <c r="I26" s="45">
        <v>548</v>
      </c>
      <c r="J26" s="45">
        <v>1993</v>
      </c>
      <c r="K26" s="45">
        <v>0</v>
      </c>
      <c r="L26" s="45">
        <v>0</v>
      </c>
      <c r="M26" s="45">
        <v>1534</v>
      </c>
      <c r="N26" s="45">
        <v>1542</v>
      </c>
      <c r="O26" s="45">
        <v>1788</v>
      </c>
      <c r="P26" s="45">
        <v>1872</v>
      </c>
      <c r="Q26" s="45">
        <v>1810</v>
      </c>
      <c r="R26" s="45">
        <v>1680</v>
      </c>
      <c r="S26" s="45">
        <v>1673</v>
      </c>
      <c r="T26" s="45">
        <v>1643</v>
      </c>
      <c r="U26" s="45">
        <v>1994</v>
      </c>
      <c r="V26" s="45">
        <v>1761</v>
      </c>
      <c r="W26" s="45">
        <v>864</v>
      </c>
      <c r="X26" s="45">
        <v>1427</v>
      </c>
      <c r="Y26" s="45">
        <v>1373</v>
      </c>
      <c r="Z26" s="45">
        <v>1013</v>
      </c>
      <c r="AA26" s="45">
        <v>1326</v>
      </c>
      <c r="AB26" s="45">
        <v>1520</v>
      </c>
      <c r="AC26" s="45">
        <v>2218</v>
      </c>
      <c r="AD26" s="45">
        <v>1899</v>
      </c>
      <c r="AE26" s="45">
        <v>2162</v>
      </c>
      <c r="AF26" s="45">
        <v>1568</v>
      </c>
      <c r="AG26" s="45">
        <v>1657</v>
      </c>
      <c r="AH26" s="45">
        <v>1876</v>
      </c>
      <c r="AI26" s="45">
        <v>1854</v>
      </c>
      <c r="AJ26" s="45">
        <v>1788</v>
      </c>
      <c r="AK26" s="45">
        <v>1691</v>
      </c>
      <c r="AL26" s="45">
        <v>1666</v>
      </c>
      <c r="AM26" s="45">
        <v>876</v>
      </c>
      <c r="AN26" s="45">
        <v>257</v>
      </c>
      <c r="AO26" s="45">
        <v>1178</v>
      </c>
      <c r="AP26" s="45">
        <v>2608</v>
      </c>
      <c r="AQ26" s="45">
        <v>3054</v>
      </c>
      <c r="AR26" s="45">
        <v>2091</v>
      </c>
      <c r="AS26" s="45">
        <v>2043</v>
      </c>
      <c r="AT26" s="45">
        <v>1951</v>
      </c>
      <c r="AU26" s="45">
        <v>1290</v>
      </c>
      <c r="AV26" s="106"/>
    </row>
    <row r="27" spans="1:60" ht="15.75" customHeight="1" thickTop="1" x14ac:dyDescent="0.25">
      <c r="B27" s="1" t="s">
        <v>33</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c r="AV27" s="14"/>
    </row>
    <row r="28" spans="1:60" ht="15.75" customHeight="1" x14ac:dyDescent="0.25">
      <c r="H28" s="59"/>
    </row>
    <row r="29" spans="1:60" ht="15.75" customHeight="1" x14ac:dyDescent="0.25">
      <c r="H29" s="59"/>
      <c r="I29" s="107" t="s">
        <v>32</v>
      </c>
      <c r="J29" s="107"/>
      <c r="K29" s="107"/>
      <c r="L29" s="107"/>
    </row>
    <row r="30" spans="1:60" ht="15.75" customHeight="1" x14ac:dyDescent="0.25">
      <c r="H30" s="59"/>
      <c r="I30" s="28"/>
      <c r="J30" s="29" t="s">
        <v>30</v>
      </c>
      <c r="K30" s="29"/>
      <c r="L30" s="29"/>
    </row>
    <row r="31" spans="1:60" ht="39" customHeight="1" x14ac:dyDescent="0.25">
      <c r="H31" s="59"/>
      <c r="I31" s="30"/>
      <c r="J31" s="29" t="s">
        <v>31</v>
      </c>
      <c r="K31" s="29"/>
      <c r="L31" s="29"/>
    </row>
    <row r="32" spans="1:60" ht="30" customHeight="1" x14ac:dyDescent="0.25">
      <c r="H32" s="59"/>
      <c r="I32" s="31"/>
      <c r="J32" s="29" t="s">
        <v>23</v>
      </c>
      <c r="K32" s="29"/>
      <c r="L32" s="29"/>
    </row>
    <row r="33" spans="2:13" ht="30" customHeight="1" thickBot="1" x14ac:dyDescent="0.3">
      <c r="H33" s="59"/>
      <c r="I33" s="29"/>
      <c r="J33" s="29"/>
      <c r="K33" s="29"/>
      <c r="L33" s="29"/>
    </row>
    <row r="34" spans="2:13" ht="30" customHeight="1" thickTop="1" thickBot="1" x14ac:dyDescent="0.3">
      <c r="B34" s="108" t="s">
        <v>27</v>
      </c>
      <c r="C34" s="108"/>
      <c r="D34" s="108"/>
      <c r="E34" s="108"/>
      <c r="F34" s="108"/>
      <c r="G34" s="108"/>
      <c r="H34" s="108"/>
      <c r="I34" s="108"/>
      <c r="J34" s="108"/>
      <c r="K34" s="108"/>
      <c r="L34" s="108"/>
      <c r="M34" s="109"/>
    </row>
    <row r="35" spans="2:13" ht="30" customHeight="1" thickTop="1" thickBot="1" x14ac:dyDescent="0.3">
      <c r="B35" s="110" t="s">
        <v>28</v>
      </c>
      <c r="C35" s="110"/>
      <c r="D35" s="110"/>
      <c r="E35" s="110"/>
      <c r="F35" s="110"/>
      <c r="G35" s="111"/>
      <c r="H35" s="112" t="s">
        <v>29</v>
      </c>
      <c r="I35" s="110"/>
      <c r="J35" s="110"/>
      <c r="K35" s="110"/>
      <c r="L35" s="110"/>
      <c r="M35" s="111"/>
    </row>
    <row r="36" spans="2:13" ht="30" customHeight="1" thickTop="1" x14ac:dyDescent="0.25">
      <c r="B36" s="100"/>
      <c r="C36" s="101"/>
      <c r="D36" s="101"/>
      <c r="E36" s="101"/>
      <c r="F36" s="101"/>
      <c r="G36" s="102"/>
      <c r="H36" s="100"/>
      <c r="I36" s="101"/>
      <c r="J36" s="101"/>
      <c r="K36" s="101"/>
      <c r="L36" s="101"/>
      <c r="M36" s="102"/>
    </row>
    <row r="37" spans="2:13" ht="30" customHeight="1" thickBot="1" x14ac:dyDescent="0.3">
      <c r="B37" s="103"/>
      <c r="C37" s="104"/>
      <c r="D37" s="104"/>
      <c r="E37" s="104"/>
      <c r="F37" s="104"/>
      <c r="G37" s="105"/>
      <c r="H37" s="103"/>
      <c r="I37" s="104"/>
      <c r="J37" s="104"/>
      <c r="K37" s="104"/>
      <c r="L37" s="104"/>
      <c r="M37" s="105"/>
    </row>
    <row r="38" spans="2:13" ht="35.1" customHeight="1" thickTop="1" x14ac:dyDescent="0.25"/>
    <row r="39" spans="2:13" ht="8.1" customHeight="1" x14ac:dyDescent="0.25"/>
    <row r="40" spans="2:13" ht="35.1" customHeight="1" x14ac:dyDescent="0.25"/>
    <row r="41" spans="2:13" ht="35.1" customHeight="1" x14ac:dyDescent="0.25"/>
    <row r="42" spans="2:13" ht="8.1" customHeight="1" x14ac:dyDescent="0.25"/>
    <row r="43" spans="2:13" ht="35.1" customHeight="1" x14ac:dyDescent="0.25"/>
    <row r="44" spans="2:13" ht="43.5" customHeight="1" x14ac:dyDescent="0.25"/>
    <row r="45" spans="2:13" ht="8.1" customHeight="1" x14ac:dyDescent="0.25"/>
    <row r="46" spans="2:13" ht="35.1" customHeight="1" x14ac:dyDescent="0.25"/>
    <row r="47" spans="2:13" ht="35.1" customHeight="1" x14ac:dyDescent="0.25"/>
    <row r="48" spans="2:13" ht="39" customHeight="1" x14ac:dyDescent="0.25"/>
  </sheetData>
  <mergeCells count="71">
    <mergeCell ref="F22:F23"/>
    <mergeCell ref="G22:G23"/>
    <mergeCell ref="AV22:AV23"/>
    <mergeCell ref="I29:L29"/>
    <mergeCell ref="B34:M34"/>
    <mergeCell ref="A22:A23"/>
    <mergeCell ref="B22:B23"/>
    <mergeCell ref="C22:C23"/>
    <mergeCell ref="D22:D23"/>
    <mergeCell ref="E22:E23"/>
    <mergeCell ref="F16:F17"/>
    <mergeCell ref="G16:G17"/>
    <mergeCell ref="AV16:AV17"/>
    <mergeCell ref="A18:AV18"/>
    <mergeCell ref="A19:A20"/>
    <mergeCell ref="B19:B20"/>
    <mergeCell ref="C19:C20"/>
    <mergeCell ref="D19:D20"/>
    <mergeCell ref="E19:E20"/>
    <mergeCell ref="F19:F20"/>
    <mergeCell ref="G19:G20"/>
    <mergeCell ref="AV19:AV20"/>
    <mergeCell ref="A16:A17"/>
    <mergeCell ref="B16:B17"/>
    <mergeCell ref="C16:C17"/>
    <mergeCell ref="D16:D17"/>
    <mergeCell ref="E16:E17"/>
    <mergeCell ref="A10:A11"/>
    <mergeCell ref="B10:B11"/>
    <mergeCell ref="C10:C11"/>
    <mergeCell ref="D10:D11"/>
    <mergeCell ref="A15:AV15"/>
    <mergeCell ref="A12:AV12"/>
    <mergeCell ref="A13:A14"/>
    <mergeCell ref="B13:B14"/>
    <mergeCell ref="C13:C14"/>
    <mergeCell ref="D13:D14"/>
    <mergeCell ref="E13:E14"/>
    <mergeCell ref="F13:F14"/>
    <mergeCell ref="G13:G14"/>
    <mergeCell ref="AV13:AV14"/>
    <mergeCell ref="E10:E11"/>
    <mergeCell ref="F10:F11"/>
    <mergeCell ref="G10:G11"/>
    <mergeCell ref="AV10:AV11"/>
    <mergeCell ref="AS2:AV2"/>
    <mergeCell ref="A1:AV1"/>
    <mergeCell ref="F2:G2"/>
    <mergeCell ref="A4:AV4"/>
    <mergeCell ref="A5:AV5"/>
    <mergeCell ref="A6:A9"/>
    <mergeCell ref="B6:H6"/>
    <mergeCell ref="I6:AU6"/>
    <mergeCell ref="AV6:AV9"/>
    <mergeCell ref="B7:D7"/>
    <mergeCell ref="E7:H7"/>
    <mergeCell ref="I7:AU7"/>
    <mergeCell ref="B8:AU8"/>
    <mergeCell ref="B35:G35"/>
    <mergeCell ref="H35:M35"/>
    <mergeCell ref="B36:G37"/>
    <mergeCell ref="H36:M37"/>
    <mergeCell ref="A24:AV24"/>
    <mergeCell ref="A25:A26"/>
    <mergeCell ref="B25:B26"/>
    <mergeCell ref="C25:C26"/>
    <mergeCell ref="D25:D26"/>
    <mergeCell ref="E25:E26"/>
    <mergeCell ref="F25:F26"/>
    <mergeCell ref="G25:G26"/>
    <mergeCell ref="AV25:AV26"/>
  </mergeCells>
  <conditionalFormatting sqref="I21:AU21">
    <cfRule type="colorScale" priority="39">
      <colorScale>
        <cfvo type="min"/>
        <cfvo type="percentile" val="50"/>
        <cfvo type="max"/>
        <color rgb="FFE98BD7"/>
        <color rgb="FFD5007F"/>
        <color rgb="FF950054"/>
      </colorScale>
    </cfRule>
  </conditionalFormatting>
  <conditionalFormatting sqref="AV10">
    <cfRule type="cellIs" dxfId="186" priority="18" operator="greaterThan">
      <formula>95%</formula>
    </cfRule>
    <cfRule type="cellIs" dxfId="185" priority="19" operator="greaterThanOrEqual">
      <formula>90%</formula>
    </cfRule>
    <cfRule type="cellIs" dxfId="184" priority="20" operator="lessThan">
      <formula>89.99%</formula>
    </cfRule>
  </conditionalFormatting>
  <conditionalFormatting sqref="AV13">
    <cfRule type="cellIs" dxfId="183" priority="15" operator="greaterThan">
      <formula>95%</formula>
    </cfRule>
    <cfRule type="cellIs" dxfId="182" priority="16" operator="greaterThanOrEqual">
      <formula>90%</formula>
    </cfRule>
    <cfRule type="cellIs" dxfId="181" priority="17" operator="lessThan">
      <formula>89.99%</formula>
    </cfRule>
  </conditionalFormatting>
  <conditionalFormatting sqref="AV16">
    <cfRule type="cellIs" dxfId="180" priority="12" operator="greaterThan">
      <formula>95%</formula>
    </cfRule>
    <cfRule type="cellIs" dxfId="179" priority="13" operator="greaterThanOrEqual">
      <formula>90%</formula>
    </cfRule>
    <cfRule type="cellIs" dxfId="178" priority="14" operator="lessThan">
      <formula>89.99%</formula>
    </cfRule>
  </conditionalFormatting>
  <conditionalFormatting sqref="AV19">
    <cfRule type="cellIs" dxfId="177" priority="9" operator="greaterThan">
      <formula>95%</formula>
    </cfRule>
    <cfRule type="cellIs" dxfId="176" priority="10" operator="greaterThanOrEqual">
      <formula>90%</formula>
    </cfRule>
    <cfRule type="cellIs" dxfId="175" priority="11" operator="lessThan">
      <formula>89.99%</formula>
    </cfRule>
  </conditionalFormatting>
  <conditionalFormatting sqref="AV25">
    <cfRule type="cellIs" dxfId="174" priority="3" operator="greaterThan">
      <formula>95%</formula>
    </cfRule>
    <cfRule type="cellIs" dxfId="173" priority="4" operator="greaterThanOrEqual">
      <formula>90%</formula>
    </cfRule>
    <cfRule type="cellIs" dxfId="172" priority="5" operator="lessThan">
      <formula>89.99%</formula>
    </cfRule>
  </conditionalFormatting>
  <conditionalFormatting sqref="AV22">
    <cfRule type="cellIs" dxfId="171" priority="1" operator="greaterThanOrEqual">
      <formula>100%</formula>
    </cfRule>
    <cfRule type="cellIs" dxfId="170" priority="2" operator="lessThan">
      <formula>99.99%</formula>
    </cfRule>
  </conditionalFormatting>
  <dataValidations count="1">
    <dataValidation showDropDown="1" showInputMessage="1" showErrorMessage="1" sqref="C21 G19:G23 G10:G11 G16:G17 G13:G14 G25:G26" xr:uid="{D50E7C61-BBF4-4B90-A1A9-2F33062888C3}"/>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4A1BFC-9142-44A5-8CB0-4CF99AF103F5}">
  <sheetPr>
    <tabColor theme="5"/>
  </sheetPr>
  <dimension ref="A1:BH48"/>
  <sheetViews>
    <sheetView showGridLines="0" topLeftCell="AA1" zoomScale="73" zoomScaleNormal="73" workbookViewId="0">
      <selection activeCell="I25" sqref="I25:AU26"/>
    </sheetView>
  </sheetViews>
  <sheetFormatPr baseColWidth="10" defaultColWidth="11.44140625" defaultRowHeight="30" customHeight="1" x14ac:dyDescent="0.25"/>
  <cols>
    <col min="1" max="1" width="10.5546875" style="1" bestFit="1" customWidth="1"/>
    <col min="2" max="2" width="19.109375" style="1" bestFit="1" customWidth="1"/>
    <col min="3" max="3" width="19.109375" style="1" customWidth="1"/>
    <col min="4" max="4" width="14.33203125" style="1" customWidth="1"/>
    <col min="5" max="5" width="21" style="1" customWidth="1"/>
    <col min="6" max="6" width="12.88671875" style="1" customWidth="1"/>
    <col min="7" max="7" width="10.33203125" style="1" bestFit="1" customWidth="1"/>
    <col min="8" max="8" width="14.5546875" style="1" customWidth="1"/>
    <col min="9" max="47" width="10.6640625" style="1" customWidth="1"/>
    <col min="48" max="48" width="22.6640625" style="1" customWidth="1"/>
    <col min="49" max="16384" width="11.44140625" style="1"/>
  </cols>
  <sheetData>
    <row r="1" spans="1:60" ht="40.5" customHeight="1" x14ac:dyDescent="0.25">
      <c r="A1" s="96" t="str">
        <f>'PANEL DE CONTROL DISTRITAL'!A1:Q1</f>
        <v>INSTITUTO NACIONAL ELECTORAL
SISTEMA DE GESTIÓN DE LA CALIDAD
CIUDAD DE MÉXICO</v>
      </c>
      <c r="B1" s="96"/>
      <c r="C1" s="96"/>
      <c r="D1" s="96"/>
      <c r="E1" s="96"/>
      <c r="F1" s="96"/>
      <c r="G1" s="96"/>
      <c r="H1" s="96"/>
      <c r="I1" s="96"/>
      <c r="J1" s="96"/>
      <c r="K1" s="96"/>
      <c r="L1" s="96"/>
      <c r="M1" s="96"/>
      <c r="N1" s="96"/>
      <c r="O1" s="96"/>
      <c r="P1" s="96"/>
      <c r="Q1" s="96"/>
      <c r="R1" s="96"/>
      <c r="S1" s="96"/>
      <c r="T1" s="96"/>
      <c r="U1" s="96"/>
      <c r="V1" s="96"/>
      <c r="W1" s="96"/>
      <c r="X1" s="96"/>
      <c r="Y1" s="96"/>
      <c r="Z1" s="96"/>
      <c r="AA1" s="96"/>
      <c r="AB1" s="96"/>
      <c r="AC1" s="96"/>
      <c r="AD1" s="96"/>
      <c r="AE1" s="96"/>
      <c r="AF1" s="96"/>
      <c r="AG1" s="96"/>
      <c r="AH1" s="96"/>
      <c r="AI1" s="96"/>
      <c r="AJ1" s="96"/>
      <c r="AK1" s="96"/>
      <c r="AL1" s="96"/>
      <c r="AM1" s="96"/>
      <c r="AN1" s="96"/>
      <c r="AO1" s="96"/>
      <c r="AP1" s="96"/>
      <c r="AQ1" s="96"/>
      <c r="AR1" s="96"/>
      <c r="AS1" s="96"/>
      <c r="AT1" s="96"/>
      <c r="AU1" s="96"/>
      <c r="AV1" s="96"/>
    </row>
    <row r="2" spans="1:60" ht="33.75" customHeight="1" x14ac:dyDescent="0.25">
      <c r="A2" s="12"/>
      <c r="B2" s="12"/>
      <c r="C2" s="12"/>
      <c r="D2" s="9" t="s">
        <v>24</v>
      </c>
      <c r="E2" s="9">
        <v>17</v>
      </c>
      <c r="F2" s="98" t="s">
        <v>25</v>
      </c>
      <c r="G2" s="98"/>
      <c r="H2" s="22">
        <v>91751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119" t="str">
        <f>'PANEL DE CONTROL DISTRITAL'!M2</f>
        <v>Fecha de corte 31/08/2023</v>
      </c>
      <c r="AT2" s="119"/>
      <c r="AU2" s="119"/>
      <c r="AV2" s="119"/>
      <c r="AW2" s="17"/>
    </row>
    <row r="3" spans="1:60"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row>
    <row r="4" spans="1:60" ht="30" customHeight="1" thickTop="1" thickBot="1" x14ac:dyDescent="0.3">
      <c r="A4" s="123" t="s">
        <v>26</v>
      </c>
      <c r="B4" s="124"/>
      <c r="C4" s="124"/>
      <c r="D4" s="124"/>
      <c r="E4" s="124"/>
      <c r="F4" s="124"/>
      <c r="G4" s="124"/>
      <c r="H4" s="124"/>
      <c r="I4" s="124"/>
      <c r="J4" s="124"/>
      <c r="K4" s="124"/>
      <c r="L4" s="124"/>
      <c r="M4" s="124"/>
      <c r="N4" s="124"/>
      <c r="O4" s="124"/>
      <c r="P4" s="124"/>
      <c r="Q4" s="124"/>
      <c r="R4" s="124"/>
      <c r="S4" s="124"/>
      <c r="T4" s="124"/>
      <c r="U4" s="124"/>
      <c r="V4" s="124"/>
      <c r="W4" s="124"/>
      <c r="X4" s="124"/>
      <c r="Y4" s="124"/>
      <c r="Z4" s="124"/>
      <c r="AA4" s="124"/>
      <c r="AB4" s="124"/>
      <c r="AC4" s="124"/>
      <c r="AD4" s="124"/>
      <c r="AE4" s="124"/>
      <c r="AF4" s="124"/>
      <c r="AG4" s="124"/>
      <c r="AH4" s="124"/>
      <c r="AI4" s="124"/>
      <c r="AJ4" s="124"/>
      <c r="AK4" s="124"/>
      <c r="AL4" s="124"/>
      <c r="AM4" s="124"/>
      <c r="AN4" s="124"/>
      <c r="AO4" s="124"/>
      <c r="AP4" s="124"/>
      <c r="AQ4" s="124"/>
      <c r="AR4" s="124"/>
      <c r="AS4" s="124"/>
      <c r="AT4" s="124"/>
      <c r="AU4" s="124"/>
      <c r="AV4" s="125"/>
      <c r="AX4" s="20"/>
    </row>
    <row r="5" spans="1:60" ht="5.25" customHeight="1" thickTop="1" thickBot="1" x14ac:dyDescent="0.3">
      <c r="A5" s="126"/>
      <c r="B5" s="127"/>
      <c r="C5" s="127"/>
      <c r="D5" s="127"/>
      <c r="E5" s="127"/>
      <c r="F5" s="127"/>
      <c r="G5" s="127"/>
      <c r="H5" s="127"/>
      <c r="I5" s="127"/>
      <c r="J5" s="127"/>
      <c r="K5" s="127"/>
      <c r="L5" s="127"/>
      <c r="M5" s="127"/>
      <c r="N5" s="127"/>
      <c r="O5" s="127"/>
      <c r="P5" s="127"/>
      <c r="Q5" s="127"/>
      <c r="R5" s="127"/>
      <c r="S5" s="127"/>
      <c r="T5" s="127"/>
      <c r="U5" s="127"/>
      <c r="V5" s="127"/>
      <c r="W5" s="127"/>
      <c r="X5" s="127"/>
      <c r="Y5" s="127"/>
      <c r="Z5" s="127"/>
      <c r="AA5" s="127"/>
      <c r="AB5" s="127"/>
      <c r="AC5" s="127"/>
      <c r="AD5" s="127"/>
      <c r="AE5" s="127"/>
      <c r="AF5" s="127"/>
      <c r="AG5" s="127"/>
      <c r="AH5" s="127"/>
      <c r="AI5" s="127"/>
      <c r="AJ5" s="127"/>
      <c r="AK5" s="127"/>
      <c r="AL5" s="127"/>
      <c r="AM5" s="127"/>
      <c r="AN5" s="127"/>
      <c r="AO5" s="127"/>
      <c r="AP5" s="127"/>
      <c r="AQ5" s="127"/>
      <c r="AR5" s="127"/>
      <c r="AS5" s="127"/>
      <c r="AT5" s="127"/>
      <c r="AU5" s="127"/>
      <c r="AV5" s="128"/>
    </row>
    <row r="6" spans="1:60" ht="18" customHeight="1" thickTop="1" thickBot="1" x14ac:dyDescent="0.3">
      <c r="A6" s="120" t="str">
        <f>'PANEL DE CONTROL DISTRITAL'!A6</f>
        <v>Número</v>
      </c>
      <c r="B6" s="121" t="str">
        <f>'PANEL DE CONTROL DISTRITAL'!B6</f>
        <v xml:space="preserve">PROCESOS SUSTANTIVOS E INDICADORES </v>
      </c>
      <c r="C6" s="121"/>
      <c r="D6" s="121"/>
      <c r="E6" s="121"/>
      <c r="F6" s="121"/>
      <c r="G6" s="121"/>
      <c r="H6" s="121"/>
      <c r="I6" s="129" t="s">
        <v>21</v>
      </c>
      <c r="J6" s="130"/>
      <c r="K6" s="130"/>
      <c r="L6" s="130"/>
      <c r="M6" s="130"/>
      <c r="N6" s="130"/>
      <c r="O6" s="130"/>
      <c r="P6" s="130"/>
      <c r="Q6" s="130"/>
      <c r="R6" s="130"/>
      <c r="S6" s="130"/>
      <c r="T6" s="130"/>
      <c r="U6" s="130"/>
      <c r="V6" s="130"/>
      <c r="W6" s="130"/>
      <c r="X6" s="130"/>
      <c r="Y6" s="130"/>
      <c r="Z6" s="130"/>
      <c r="AA6" s="130"/>
      <c r="AB6" s="130"/>
      <c r="AC6" s="130"/>
      <c r="AD6" s="130"/>
      <c r="AE6" s="130"/>
      <c r="AF6" s="130"/>
      <c r="AG6" s="130"/>
      <c r="AH6" s="130"/>
      <c r="AI6" s="130"/>
      <c r="AJ6" s="130"/>
      <c r="AK6" s="130"/>
      <c r="AL6" s="130"/>
      <c r="AM6" s="130"/>
      <c r="AN6" s="130"/>
      <c r="AO6" s="130"/>
      <c r="AP6" s="130"/>
      <c r="AQ6" s="130"/>
      <c r="AR6" s="130"/>
      <c r="AS6" s="130"/>
      <c r="AT6" s="130"/>
      <c r="AU6" s="130"/>
      <c r="AV6" s="122" t="s">
        <v>7</v>
      </c>
    </row>
    <row r="7" spans="1:60" ht="17.25" customHeight="1" thickTop="1" thickBot="1" x14ac:dyDescent="0.3">
      <c r="A7" s="120"/>
      <c r="B7" s="121" t="str">
        <f>'PANEL DE CONTROL DISTRITAL'!B7</f>
        <v>DESCRIPCIÓN</v>
      </c>
      <c r="C7" s="121"/>
      <c r="D7" s="121"/>
      <c r="E7" s="121" t="str">
        <f>'PANEL DE CONTROL DISTRITAL'!E7</f>
        <v>MEDICIÓN</v>
      </c>
      <c r="F7" s="121"/>
      <c r="G7" s="121"/>
      <c r="H7" s="121"/>
      <c r="I7" s="131" t="str">
        <f>'PANEL DE CONTROL DISTRITAL'!A5</f>
        <v>CAMPAÑA ANUAL PERMANENTE 2022-2023</v>
      </c>
      <c r="J7" s="132"/>
      <c r="K7" s="132"/>
      <c r="L7" s="132"/>
      <c r="M7" s="132"/>
      <c r="N7" s="132"/>
      <c r="O7" s="132"/>
      <c r="P7" s="132"/>
      <c r="Q7" s="132"/>
      <c r="R7" s="132"/>
      <c r="S7" s="132"/>
      <c r="T7" s="132"/>
      <c r="U7" s="132"/>
      <c r="V7" s="132"/>
      <c r="W7" s="132"/>
      <c r="X7" s="132"/>
      <c r="Y7" s="132"/>
      <c r="Z7" s="132"/>
      <c r="AA7" s="132"/>
      <c r="AB7" s="132"/>
      <c r="AC7" s="132"/>
      <c r="AD7" s="132"/>
      <c r="AE7" s="132"/>
      <c r="AF7" s="132"/>
      <c r="AG7" s="132"/>
      <c r="AH7" s="132"/>
      <c r="AI7" s="132"/>
      <c r="AJ7" s="132"/>
      <c r="AK7" s="132"/>
      <c r="AL7" s="132"/>
      <c r="AM7" s="132"/>
      <c r="AN7" s="132"/>
      <c r="AO7" s="132"/>
      <c r="AP7" s="132"/>
      <c r="AQ7" s="132"/>
      <c r="AR7" s="132"/>
      <c r="AS7" s="132"/>
      <c r="AT7" s="132"/>
      <c r="AU7" s="132"/>
      <c r="AV7" s="122"/>
    </row>
    <row r="8" spans="1:60" ht="5.25" customHeight="1" thickTop="1" thickBot="1" x14ac:dyDescent="0.3">
      <c r="A8" s="120"/>
      <c r="B8" s="133"/>
      <c r="C8" s="134"/>
      <c r="D8" s="134"/>
      <c r="E8" s="134"/>
      <c r="F8" s="134"/>
      <c r="G8" s="134"/>
      <c r="H8" s="134"/>
      <c r="I8" s="134"/>
      <c r="J8" s="134"/>
      <c r="K8" s="134"/>
      <c r="L8" s="134"/>
      <c r="M8" s="134"/>
      <c r="N8" s="134"/>
      <c r="O8" s="134"/>
      <c r="P8" s="134"/>
      <c r="Q8" s="134"/>
      <c r="R8" s="134"/>
      <c r="S8" s="134"/>
      <c r="T8" s="134"/>
      <c r="U8" s="134"/>
      <c r="V8" s="134"/>
      <c r="W8" s="134"/>
      <c r="X8" s="134"/>
      <c r="Y8" s="134"/>
      <c r="Z8" s="134"/>
      <c r="AA8" s="134"/>
      <c r="AB8" s="134"/>
      <c r="AC8" s="134"/>
      <c r="AD8" s="134"/>
      <c r="AE8" s="134"/>
      <c r="AF8" s="134"/>
      <c r="AG8" s="134"/>
      <c r="AH8" s="134"/>
      <c r="AI8" s="134"/>
      <c r="AJ8" s="134"/>
      <c r="AK8" s="134"/>
      <c r="AL8" s="134"/>
      <c r="AM8" s="134"/>
      <c r="AN8" s="134"/>
      <c r="AO8" s="134"/>
      <c r="AP8" s="134"/>
      <c r="AQ8" s="134"/>
      <c r="AR8" s="134"/>
      <c r="AS8" s="134"/>
      <c r="AT8" s="134"/>
      <c r="AU8" s="134"/>
      <c r="AV8" s="122"/>
    </row>
    <row r="9" spans="1:60" s="2" customFormat="1" ht="29.25" customHeight="1" thickTop="1" thickBot="1" x14ac:dyDescent="0.3">
      <c r="A9" s="120"/>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'090151'!I9</f>
        <v>2022-53</v>
      </c>
      <c r="J9" s="33" t="str">
        <f>'090151'!J9</f>
        <v>2022-54</v>
      </c>
      <c r="K9" s="33" t="str">
        <f>'090151'!K9</f>
        <v>2022-55</v>
      </c>
      <c r="L9" s="33" t="str">
        <f>'090151'!L9</f>
        <v>2023-01</v>
      </c>
      <c r="M9" s="33" t="str">
        <f>'090151'!M9</f>
        <v>2023-02</v>
      </c>
      <c r="N9" s="33" t="str">
        <f>'090151'!N9</f>
        <v>2023-03</v>
      </c>
      <c r="O9" s="33" t="str">
        <f>'090151'!O9</f>
        <v>2023-04</v>
      </c>
      <c r="P9" s="33" t="str">
        <f>'090151'!P9</f>
        <v>2023-05</v>
      </c>
      <c r="Q9" s="33" t="str">
        <f>'090151'!Q9</f>
        <v>2023-06</v>
      </c>
      <c r="R9" s="33" t="str">
        <f>'090151'!R9</f>
        <v>2023-07</v>
      </c>
      <c r="S9" s="33" t="str">
        <f>'090151'!S9</f>
        <v>2023-08</v>
      </c>
      <c r="T9" s="33" t="str">
        <f>'090151'!T9</f>
        <v>2023-09</v>
      </c>
      <c r="U9" s="33" t="str">
        <f>'090151'!U9</f>
        <v>2023-10</v>
      </c>
      <c r="V9" s="33" t="str">
        <f>'090151'!V9</f>
        <v>2023-11</v>
      </c>
      <c r="W9" s="33" t="str">
        <f>'090151'!W9</f>
        <v>2023-12</v>
      </c>
      <c r="X9" s="33" t="str">
        <f>'090151'!X9</f>
        <v>2023-13</v>
      </c>
      <c r="Y9" s="33" t="str">
        <f>'090151'!Y9</f>
        <v>2023-14</v>
      </c>
      <c r="Z9" s="33" t="str">
        <f>'090151'!Z9</f>
        <v>2023-15</v>
      </c>
      <c r="AA9" s="33" t="str">
        <f>'090151'!AA9</f>
        <v>2023-16</v>
      </c>
      <c r="AB9" s="33" t="str">
        <f>'090151'!AB9</f>
        <v>2023-17</v>
      </c>
      <c r="AC9" s="33" t="str">
        <f>'090151'!AC9</f>
        <v>2023-18</v>
      </c>
      <c r="AD9" s="33" t="str">
        <f>'090151'!AD9</f>
        <v>2023-19</v>
      </c>
      <c r="AE9" s="33" t="str">
        <f>'090151'!AE9</f>
        <v>2023-20</v>
      </c>
      <c r="AF9" s="33" t="str">
        <f>'090151'!AF9</f>
        <v>2023-21</v>
      </c>
      <c r="AG9" s="33" t="str">
        <f>'090151'!AG9</f>
        <v>2023-22</v>
      </c>
      <c r="AH9" s="33" t="str">
        <f>'090151'!AH9</f>
        <v>2023-23</v>
      </c>
      <c r="AI9" s="33" t="str">
        <f>'090151'!AI9</f>
        <v>2023-24</v>
      </c>
      <c r="AJ9" s="33" t="str">
        <f>'090151'!AJ9</f>
        <v>2023-25</v>
      </c>
      <c r="AK9" s="33" t="str">
        <f>'090151'!AK9</f>
        <v>2023-26</v>
      </c>
      <c r="AL9" s="33" t="str">
        <f>'090151'!AL9</f>
        <v>2023-27</v>
      </c>
      <c r="AM9" s="33" t="str">
        <f>'090151'!AM9</f>
        <v>2023-28</v>
      </c>
      <c r="AN9" s="33" t="str">
        <f>'090151'!AN9</f>
        <v>2023-29</v>
      </c>
      <c r="AO9" s="33" t="str">
        <f>'090151'!AO9</f>
        <v>2023-30</v>
      </c>
      <c r="AP9" s="33" t="str">
        <f>'090151'!AP9</f>
        <v>2023-31</v>
      </c>
      <c r="AQ9" s="33" t="str">
        <f>'090151'!AQ9</f>
        <v>2023-32</v>
      </c>
      <c r="AR9" s="33" t="str">
        <f>'090151'!AR9</f>
        <v>2023-33</v>
      </c>
      <c r="AS9" s="33" t="str">
        <f>'090151'!AS9</f>
        <v>2023-34</v>
      </c>
      <c r="AT9" s="33" t="str">
        <f>'090151'!AT9</f>
        <v>2023-35</v>
      </c>
      <c r="AU9" s="33" t="str">
        <f>'090151'!AU9</f>
        <v>2023-36</v>
      </c>
      <c r="AV9" s="122"/>
    </row>
    <row r="10" spans="1:60" s="2" customFormat="1" ht="50.1" customHeight="1" thickTop="1" thickBot="1" x14ac:dyDescent="0.3">
      <c r="A10" s="117">
        <f>'PANEL DE CONTROL DISTRITAL'!A9</f>
        <v>1</v>
      </c>
      <c r="B10" s="118" t="str">
        <f>'PANEL DE CONTROL DISTRITAL'!B9</f>
        <v>ENTREVISTA</v>
      </c>
      <c r="C10" s="113" t="str">
        <f>'PANEL DE CONTROL DISTRITAL'!C9</f>
        <v xml:space="preserve"> Auxiliar de Atención Ciudadana</v>
      </c>
      <c r="D10" s="114" t="str">
        <f>'PANEL DE CONTROL DISTRITAL'!D9</f>
        <v>Efectividad de la entrevista =</v>
      </c>
      <c r="E10" s="113" t="str">
        <f>'PANEL DE CONTROL DISTRITAL'!E9</f>
        <v>(Número de trámites aplicados / (Número de fichas requisitadas - Notificaciones de improcedencia de trámite)) x 100</v>
      </c>
      <c r="F10" s="115" t="str">
        <f>'PANEL DE CONTROL DISTRITAL'!F9</f>
        <v>Semanal (remesa)</v>
      </c>
      <c r="G10" s="116">
        <f>'PANEL DE CONTROL DISTRITAL'!G9</f>
        <v>0.9</v>
      </c>
      <c r="H10" s="27" t="str">
        <f>'PANEL DE CONTROL DISTRITAL'!H9</f>
        <v>Número de trámites aplicados</v>
      </c>
      <c r="I10" s="25">
        <v>165</v>
      </c>
      <c r="J10" s="25">
        <v>756</v>
      </c>
      <c r="K10" s="25">
        <v>0</v>
      </c>
      <c r="L10" s="25">
        <v>0</v>
      </c>
      <c r="M10" s="25">
        <v>657</v>
      </c>
      <c r="N10" s="25">
        <v>847</v>
      </c>
      <c r="O10" s="25">
        <v>829</v>
      </c>
      <c r="P10" s="25">
        <v>792</v>
      </c>
      <c r="Q10" s="25">
        <v>760</v>
      </c>
      <c r="R10" s="25">
        <v>644</v>
      </c>
      <c r="S10" s="25">
        <v>764</v>
      </c>
      <c r="T10" s="25">
        <v>820</v>
      </c>
      <c r="U10" s="25">
        <v>758</v>
      </c>
      <c r="V10" s="25">
        <v>737</v>
      </c>
      <c r="W10" s="25">
        <v>706</v>
      </c>
      <c r="X10" s="25">
        <v>589</v>
      </c>
      <c r="Y10" s="25">
        <v>710</v>
      </c>
      <c r="Z10" s="25">
        <v>457</v>
      </c>
      <c r="AA10" s="25">
        <v>771</v>
      </c>
      <c r="AB10" s="25">
        <v>772</v>
      </c>
      <c r="AC10" s="25">
        <v>760</v>
      </c>
      <c r="AD10" s="25">
        <v>401</v>
      </c>
      <c r="AE10" s="25">
        <v>631</v>
      </c>
      <c r="AF10" s="25">
        <v>729</v>
      </c>
      <c r="AG10" s="25">
        <v>731</v>
      </c>
      <c r="AH10" s="25">
        <v>755</v>
      </c>
      <c r="AI10" s="25">
        <v>742</v>
      </c>
      <c r="AJ10" s="25">
        <v>710</v>
      </c>
      <c r="AK10" s="25">
        <v>769</v>
      </c>
      <c r="AL10" s="25">
        <v>659</v>
      </c>
      <c r="AM10" s="25">
        <v>599</v>
      </c>
      <c r="AN10" s="25">
        <v>870</v>
      </c>
      <c r="AO10" s="25">
        <v>720</v>
      </c>
      <c r="AP10" s="25">
        <v>741</v>
      </c>
      <c r="AQ10" s="25">
        <v>776</v>
      </c>
      <c r="AR10" s="25">
        <v>778</v>
      </c>
      <c r="AS10" s="25">
        <v>790</v>
      </c>
      <c r="AT10" s="25">
        <v>785</v>
      </c>
      <c r="AU10" s="25">
        <v>652</v>
      </c>
      <c r="AV10" s="106">
        <f>IFERROR(SUM(I10:AU10)/SUM(I11:AU11),0)</f>
        <v>0.96317865172680694</v>
      </c>
    </row>
    <row r="11" spans="1:60" s="2" customFormat="1" ht="50.1" customHeight="1" thickTop="1" thickBot="1" x14ac:dyDescent="0.3">
      <c r="A11" s="117"/>
      <c r="B11" s="118"/>
      <c r="C11" s="113"/>
      <c r="D11" s="114"/>
      <c r="E11" s="113"/>
      <c r="F11" s="115"/>
      <c r="G11" s="116"/>
      <c r="H11" s="27" t="str">
        <f>'PANEL DE CONTROL DISTRITAL'!H10</f>
        <v>Número de fichas requisitadas - Notificaciones de improcedencia de trámite</v>
      </c>
      <c r="I11" s="45">
        <v>173</v>
      </c>
      <c r="J11" s="45">
        <v>778</v>
      </c>
      <c r="K11" s="45">
        <v>0</v>
      </c>
      <c r="L11" s="45">
        <v>0</v>
      </c>
      <c r="M11" s="45">
        <v>693</v>
      </c>
      <c r="N11" s="45">
        <v>863</v>
      </c>
      <c r="O11" s="45">
        <v>849</v>
      </c>
      <c r="P11" s="45">
        <v>823</v>
      </c>
      <c r="Q11" s="45">
        <v>809</v>
      </c>
      <c r="R11" s="45">
        <v>679</v>
      </c>
      <c r="S11" s="45">
        <v>786</v>
      </c>
      <c r="T11" s="45">
        <v>879</v>
      </c>
      <c r="U11" s="45">
        <v>794</v>
      </c>
      <c r="V11" s="45">
        <v>757</v>
      </c>
      <c r="W11" s="45">
        <v>726</v>
      </c>
      <c r="X11" s="45">
        <v>607</v>
      </c>
      <c r="Y11" s="45">
        <v>795</v>
      </c>
      <c r="Z11" s="45">
        <v>469</v>
      </c>
      <c r="AA11" s="45">
        <v>796</v>
      </c>
      <c r="AB11" s="45">
        <v>780</v>
      </c>
      <c r="AC11" s="45">
        <v>790</v>
      </c>
      <c r="AD11" s="45">
        <v>426</v>
      </c>
      <c r="AE11" s="45">
        <v>644</v>
      </c>
      <c r="AF11" s="45">
        <v>754</v>
      </c>
      <c r="AG11" s="45">
        <v>748</v>
      </c>
      <c r="AH11" s="45">
        <v>789</v>
      </c>
      <c r="AI11" s="45">
        <v>774</v>
      </c>
      <c r="AJ11" s="45">
        <v>715</v>
      </c>
      <c r="AK11" s="45">
        <v>797</v>
      </c>
      <c r="AL11" s="45">
        <v>702</v>
      </c>
      <c r="AM11" s="45">
        <v>621</v>
      </c>
      <c r="AN11" s="45">
        <v>905</v>
      </c>
      <c r="AO11" s="45">
        <v>737</v>
      </c>
      <c r="AP11" s="45">
        <v>764</v>
      </c>
      <c r="AQ11" s="45">
        <v>807</v>
      </c>
      <c r="AR11" s="45">
        <v>792</v>
      </c>
      <c r="AS11" s="45">
        <v>831</v>
      </c>
      <c r="AT11" s="45">
        <v>808</v>
      </c>
      <c r="AU11" s="45">
        <v>671</v>
      </c>
      <c r="AV11" s="106"/>
    </row>
    <row r="12" spans="1:60" s="47" customFormat="1" ht="8.1" customHeight="1" thickTop="1" thickBot="1" x14ac:dyDescent="0.3">
      <c r="A12" s="117">
        <v>0</v>
      </c>
      <c r="B12" s="117"/>
      <c r="C12" s="117"/>
      <c r="D12" s="117"/>
      <c r="E12" s="117"/>
      <c r="F12" s="117"/>
      <c r="G12" s="117"/>
      <c r="H12" s="117"/>
      <c r="I12" s="117"/>
      <c r="J12" s="117"/>
      <c r="K12" s="117"/>
      <c r="L12" s="117"/>
      <c r="M12" s="117"/>
      <c r="N12" s="117"/>
      <c r="O12" s="117"/>
      <c r="P12" s="117"/>
      <c r="Q12" s="117"/>
      <c r="R12" s="117"/>
      <c r="S12" s="117"/>
      <c r="T12" s="117"/>
      <c r="U12" s="117"/>
      <c r="V12" s="117"/>
      <c r="W12" s="117"/>
      <c r="X12" s="117"/>
      <c r="Y12" s="117"/>
      <c r="Z12" s="117"/>
      <c r="AA12" s="117"/>
      <c r="AB12" s="117"/>
      <c r="AC12" s="117"/>
      <c r="AD12" s="117"/>
      <c r="AE12" s="117"/>
      <c r="AF12" s="117"/>
      <c r="AG12" s="117"/>
      <c r="AH12" s="117"/>
      <c r="AI12" s="117"/>
      <c r="AJ12" s="117"/>
      <c r="AK12" s="117"/>
      <c r="AL12" s="117"/>
      <c r="AM12" s="117"/>
      <c r="AN12" s="117"/>
      <c r="AO12" s="117"/>
      <c r="AP12" s="117"/>
      <c r="AQ12" s="117"/>
      <c r="AR12" s="117"/>
      <c r="AS12" s="117"/>
      <c r="AT12" s="117"/>
      <c r="AU12" s="117"/>
      <c r="AV12" s="117"/>
      <c r="AW12" s="46"/>
      <c r="AX12" s="46"/>
      <c r="AY12" s="46"/>
      <c r="AZ12" s="46"/>
      <c r="BA12" s="46"/>
      <c r="BB12" s="46"/>
      <c r="BC12" s="46"/>
      <c r="BD12" s="46"/>
      <c r="BE12" s="46"/>
      <c r="BF12" s="46"/>
      <c r="BG12" s="46"/>
      <c r="BH12" s="46"/>
    </row>
    <row r="13" spans="1:60" s="3" customFormat="1" ht="50.1" customHeight="1" thickTop="1" thickBot="1" x14ac:dyDescent="0.3">
      <c r="A13" s="117">
        <f>'PANEL DE CONTROL DISTRITAL'!A12</f>
        <v>2</v>
      </c>
      <c r="B13" s="118" t="str">
        <f>'PANEL DE CONTROL DISTRITAL'!B12</f>
        <v>TRÁMITE</v>
      </c>
      <c r="C13" s="113" t="str">
        <f>'PANEL DE CONTROL DISTRITAL'!C12</f>
        <v>Operador de Equipo Tecnológico</v>
      </c>
      <c r="D13" s="114" t="str">
        <f>'PANEL DE CONTROL DISTRITAL'!D12</f>
        <v>Trámites exitosos efectivos=</v>
      </c>
      <c r="E13" s="113" t="str">
        <f>'PANEL DE CONTROL DISTRITAL'!E12</f>
        <v>(Número de trámites exitosos / Número de trámites aplicados) x 100</v>
      </c>
      <c r="F13" s="115" t="str">
        <f>'PANEL DE CONTROL DISTRITAL'!F12</f>
        <v>Semanal (remesa)</v>
      </c>
      <c r="G13" s="116">
        <f>'PANEL DE CONTROL DISTRITAL'!G12</f>
        <v>0.9</v>
      </c>
      <c r="H13" s="27" t="str">
        <f>'PANEL DE CONTROL DISTRITAL'!H12</f>
        <v>Número de trámites exitosos</v>
      </c>
      <c r="I13" s="25">
        <v>164</v>
      </c>
      <c r="J13" s="25">
        <v>755</v>
      </c>
      <c r="K13" s="25">
        <v>0</v>
      </c>
      <c r="L13" s="25">
        <v>0</v>
      </c>
      <c r="M13" s="25">
        <v>656</v>
      </c>
      <c r="N13" s="25">
        <v>844</v>
      </c>
      <c r="O13" s="25">
        <v>827</v>
      </c>
      <c r="P13" s="25">
        <v>790</v>
      </c>
      <c r="Q13" s="25">
        <v>755</v>
      </c>
      <c r="R13" s="25">
        <v>643</v>
      </c>
      <c r="S13" s="25">
        <v>762</v>
      </c>
      <c r="T13" s="25">
        <v>818</v>
      </c>
      <c r="U13" s="25">
        <v>758</v>
      </c>
      <c r="V13" s="25">
        <v>737</v>
      </c>
      <c r="W13" s="25">
        <v>705</v>
      </c>
      <c r="X13" s="25">
        <v>536</v>
      </c>
      <c r="Y13" s="25">
        <v>710</v>
      </c>
      <c r="Z13" s="25">
        <v>456</v>
      </c>
      <c r="AA13" s="25">
        <v>769</v>
      </c>
      <c r="AB13" s="25">
        <v>768</v>
      </c>
      <c r="AC13" s="25">
        <v>755</v>
      </c>
      <c r="AD13" s="25">
        <v>401</v>
      </c>
      <c r="AE13" s="25">
        <v>627</v>
      </c>
      <c r="AF13" s="25">
        <v>725</v>
      </c>
      <c r="AG13" s="25">
        <v>727</v>
      </c>
      <c r="AH13" s="25">
        <v>751</v>
      </c>
      <c r="AI13" s="25">
        <v>741</v>
      </c>
      <c r="AJ13" s="25">
        <v>707</v>
      </c>
      <c r="AK13" s="25">
        <v>767</v>
      </c>
      <c r="AL13" s="25">
        <v>651</v>
      </c>
      <c r="AM13" s="25">
        <v>595</v>
      </c>
      <c r="AN13" s="25">
        <v>864</v>
      </c>
      <c r="AO13" s="25">
        <v>715</v>
      </c>
      <c r="AP13" s="25">
        <v>731</v>
      </c>
      <c r="AQ13" s="25">
        <v>772</v>
      </c>
      <c r="AR13" s="25">
        <v>776</v>
      </c>
      <c r="AS13" s="25">
        <v>783</v>
      </c>
      <c r="AT13" s="25">
        <v>780</v>
      </c>
      <c r="AU13" s="25">
        <v>649</v>
      </c>
      <c r="AV13" s="106">
        <f>IFERROR(SUM(I13:AU13)/SUM(I14:AU14),0)</f>
        <v>0.99380070411755705</v>
      </c>
    </row>
    <row r="14" spans="1:60" s="3" customFormat="1" ht="50.1" customHeight="1" thickTop="1" thickBot="1" x14ac:dyDescent="0.3">
      <c r="A14" s="117"/>
      <c r="B14" s="118"/>
      <c r="C14" s="113"/>
      <c r="D14" s="114"/>
      <c r="E14" s="113"/>
      <c r="F14" s="115"/>
      <c r="G14" s="116"/>
      <c r="H14" s="27" t="str">
        <f>'PANEL DE CONTROL DISTRITAL'!H13</f>
        <v>Número de trámites aplicados</v>
      </c>
      <c r="I14" s="45">
        <v>165</v>
      </c>
      <c r="J14" s="45">
        <v>756</v>
      </c>
      <c r="K14" s="45">
        <v>0</v>
      </c>
      <c r="L14" s="45">
        <v>0</v>
      </c>
      <c r="M14" s="45">
        <v>657</v>
      </c>
      <c r="N14" s="45">
        <v>847</v>
      </c>
      <c r="O14" s="45">
        <v>829</v>
      </c>
      <c r="P14" s="45">
        <v>792</v>
      </c>
      <c r="Q14" s="45">
        <v>760</v>
      </c>
      <c r="R14" s="45">
        <v>644</v>
      </c>
      <c r="S14" s="45">
        <v>764</v>
      </c>
      <c r="T14" s="45">
        <v>820</v>
      </c>
      <c r="U14" s="45">
        <v>758</v>
      </c>
      <c r="V14" s="45">
        <v>737</v>
      </c>
      <c r="W14" s="45">
        <v>706</v>
      </c>
      <c r="X14" s="45">
        <v>589</v>
      </c>
      <c r="Y14" s="45">
        <v>710</v>
      </c>
      <c r="Z14" s="45">
        <v>457</v>
      </c>
      <c r="AA14" s="45">
        <v>771</v>
      </c>
      <c r="AB14" s="45">
        <v>772</v>
      </c>
      <c r="AC14" s="45">
        <v>760</v>
      </c>
      <c r="AD14" s="45">
        <v>401</v>
      </c>
      <c r="AE14" s="45">
        <v>631</v>
      </c>
      <c r="AF14" s="45">
        <v>729</v>
      </c>
      <c r="AG14" s="45">
        <v>731</v>
      </c>
      <c r="AH14" s="45">
        <v>755</v>
      </c>
      <c r="AI14" s="45">
        <v>742</v>
      </c>
      <c r="AJ14" s="45">
        <v>710</v>
      </c>
      <c r="AK14" s="45">
        <v>769</v>
      </c>
      <c r="AL14" s="45">
        <v>659</v>
      </c>
      <c r="AM14" s="45">
        <v>599</v>
      </c>
      <c r="AN14" s="45">
        <v>870</v>
      </c>
      <c r="AO14" s="45">
        <v>720</v>
      </c>
      <c r="AP14" s="45">
        <v>741</v>
      </c>
      <c r="AQ14" s="45">
        <v>776</v>
      </c>
      <c r="AR14" s="45">
        <v>778</v>
      </c>
      <c r="AS14" s="45">
        <v>790</v>
      </c>
      <c r="AT14" s="45">
        <v>785</v>
      </c>
      <c r="AU14" s="45">
        <v>652</v>
      </c>
      <c r="AV14" s="106"/>
    </row>
    <row r="15" spans="1:60" s="47" customFormat="1" ht="8.1" customHeight="1" thickTop="1" thickBot="1" x14ac:dyDescent="0.3">
      <c r="A15" s="117"/>
      <c r="B15" s="117"/>
      <c r="C15" s="117"/>
      <c r="D15" s="117"/>
      <c r="E15" s="117"/>
      <c r="F15" s="117"/>
      <c r="G15" s="117"/>
      <c r="H15" s="117"/>
      <c r="I15" s="117"/>
      <c r="J15" s="117"/>
      <c r="K15" s="117"/>
      <c r="L15" s="117"/>
      <c r="M15" s="117"/>
      <c r="N15" s="117"/>
      <c r="O15" s="117"/>
      <c r="P15" s="117"/>
      <c r="Q15" s="117"/>
      <c r="R15" s="117"/>
      <c r="S15" s="117"/>
      <c r="T15" s="117"/>
      <c r="U15" s="117"/>
      <c r="V15" s="117"/>
      <c r="W15" s="117"/>
      <c r="X15" s="117"/>
      <c r="Y15" s="117"/>
      <c r="Z15" s="117"/>
      <c r="AA15" s="117"/>
      <c r="AB15" s="117"/>
      <c r="AC15" s="117"/>
      <c r="AD15" s="117"/>
      <c r="AE15" s="117"/>
      <c r="AF15" s="117"/>
      <c r="AG15" s="117"/>
      <c r="AH15" s="117"/>
      <c r="AI15" s="117"/>
      <c r="AJ15" s="117"/>
      <c r="AK15" s="117"/>
      <c r="AL15" s="117"/>
      <c r="AM15" s="117"/>
      <c r="AN15" s="117"/>
      <c r="AO15" s="117"/>
      <c r="AP15" s="117"/>
      <c r="AQ15" s="117"/>
      <c r="AR15" s="117"/>
      <c r="AS15" s="117"/>
      <c r="AT15" s="117"/>
      <c r="AU15" s="117"/>
      <c r="AV15" s="117"/>
      <c r="AW15" s="46"/>
      <c r="AX15" s="46"/>
      <c r="AY15" s="46"/>
      <c r="AZ15" s="46"/>
      <c r="BA15" s="46"/>
      <c r="BB15" s="46"/>
      <c r="BC15" s="46"/>
      <c r="BD15" s="46"/>
      <c r="BE15" s="46"/>
      <c r="BF15" s="46"/>
      <c r="BG15" s="46"/>
      <c r="BH15" s="46"/>
    </row>
    <row r="16" spans="1:60" s="3" customFormat="1" ht="50.1" customHeight="1" thickTop="1" thickBot="1" x14ac:dyDescent="0.3">
      <c r="A16" s="117">
        <f>'PANEL DE CONTROL DISTRITAL'!A15</f>
        <v>3</v>
      </c>
      <c r="B16" s="118" t="str">
        <f>'PANEL DE CONTROL DISTRITAL'!B15</f>
        <v>TRANSFERENCIA</v>
      </c>
      <c r="C16" s="113" t="str">
        <f>'PANEL DE CONTROL DISTRITAL'!C15</f>
        <v>Responsable de Módulo</v>
      </c>
      <c r="D16" s="114" t="str">
        <f>'PANEL DE CONTROL DISTRITAL'!D15</f>
        <v xml:space="preserve">Transacciones exitosas = </v>
      </c>
      <c r="E16" s="113" t="str">
        <f>'PANEL DE CONTROL DISTRITAL'!E15</f>
        <v>(Número de Archivos de Transacción aceptados /Total de Archivos de Transacción procesados) x100</v>
      </c>
      <c r="F16" s="115" t="str">
        <f>'PANEL DE CONTROL DISTRITAL'!F15</f>
        <v>Semanal (remesa)</v>
      </c>
      <c r="G16" s="116">
        <f>'PANEL DE CONTROL DISTRITAL'!G15</f>
        <v>0.9</v>
      </c>
      <c r="H16" s="27" t="str">
        <f>'PANEL DE CONTROL DISTRITAL'!H15</f>
        <v>Número de Archivos de Transacción aceptados</v>
      </c>
      <c r="I16" s="25">
        <v>165</v>
      </c>
      <c r="J16" s="25">
        <v>756</v>
      </c>
      <c r="K16" s="25">
        <v>0</v>
      </c>
      <c r="L16" s="25">
        <v>0</v>
      </c>
      <c r="M16" s="25">
        <v>657</v>
      </c>
      <c r="N16" s="25">
        <v>847</v>
      </c>
      <c r="O16" s="25">
        <v>829</v>
      </c>
      <c r="P16" s="25">
        <v>792</v>
      </c>
      <c r="Q16" s="25">
        <v>760</v>
      </c>
      <c r="R16" s="25">
        <v>644</v>
      </c>
      <c r="S16" s="25">
        <v>764</v>
      </c>
      <c r="T16" s="25">
        <v>820</v>
      </c>
      <c r="U16" s="25">
        <v>758</v>
      </c>
      <c r="V16" s="25">
        <v>737</v>
      </c>
      <c r="W16" s="25">
        <v>706</v>
      </c>
      <c r="X16" s="25">
        <v>589</v>
      </c>
      <c r="Y16" s="25">
        <v>710</v>
      </c>
      <c r="Z16" s="25">
        <v>457</v>
      </c>
      <c r="AA16" s="25">
        <v>771</v>
      </c>
      <c r="AB16" s="25">
        <v>772</v>
      </c>
      <c r="AC16" s="25">
        <v>760</v>
      </c>
      <c r="AD16" s="25">
        <v>401</v>
      </c>
      <c r="AE16" s="25">
        <v>631</v>
      </c>
      <c r="AF16" s="25">
        <v>729</v>
      </c>
      <c r="AG16" s="25">
        <v>731</v>
      </c>
      <c r="AH16" s="25">
        <v>755</v>
      </c>
      <c r="AI16" s="25">
        <v>742</v>
      </c>
      <c r="AJ16" s="25">
        <v>710</v>
      </c>
      <c r="AK16" s="25">
        <v>769</v>
      </c>
      <c r="AL16" s="25">
        <v>659</v>
      </c>
      <c r="AM16" s="25">
        <v>599</v>
      </c>
      <c r="AN16" s="25">
        <v>870</v>
      </c>
      <c r="AO16" s="25">
        <v>720</v>
      </c>
      <c r="AP16" s="25">
        <v>741</v>
      </c>
      <c r="AQ16" s="25">
        <v>776</v>
      </c>
      <c r="AR16" s="25">
        <v>778</v>
      </c>
      <c r="AS16" s="25">
        <v>790</v>
      </c>
      <c r="AT16" s="25">
        <v>785</v>
      </c>
      <c r="AU16" s="25">
        <v>652</v>
      </c>
      <c r="AV16" s="106">
        <f>IFERROR(SUM(I16:AU16)/SUM(I17:AU17),0)</f>
        <v>1</v>
      </c>
    </row>
    <row r="17" spans="1:60" s="3" customFormat="1" ht="50.1" customHeight="1" thickTop="1" thickBot="1" x14ac:dyDescent="0.3">
      <c r="A17" s="117"/>
      <c r="B17" s="118"/>
      <c r="C17" s="113"/>
      <c r="D17" s="114"/>
      <c r="E17" s="113"/>
      <c r="F17" s="115"/>
      <c r="G17" s="116"/>
      <c r="H17" s="27" t="str">
        <f>'PANEL DE CONTROL DISTRITAL'!H16</f>
        <v>Total de Archivos de Transacción procesados</v>
      </c>
      <c r="I17" s="45">
        <v>165</v>
      </c>
      <c r="J17" s="45">
        <v>756</v>
      </c>
      <c r="K17" s="45">
        <v>0</v>
      </c>
      <c r="L17" s="45">
        <v>0</v>
      </c>
      <c r="M17" s="45">
        <v>657</v>
      </c>
      <c r="N17" s="45">
        <v>847</v>
      </c>
      <c r="O17" s="45">
        <v>829</v>
      </c>
      <c r="P17" s="45">
        <v>792</v>
      </c>
      <c r="Q17" s="45">
        <v>760</v>
      </c>
      <c r="R17" s="45">
        <v>644</v>
      </c>
      <c r="S17" s="45">
        <v>764</v>
      </c>
      <c r="T17" s="45">
        <v>820</v>
      </c>
      <c r="U17" s="45">
        <v>758</v>
      </c>
      <c r="V17" s="45">
        <v>737</v>
      </c>
      <c r="W17" s="45">
        <v>706</v>
      </c>
      <c r="X17" s="45">
        <v>589</v>
      </c>
      <c r="Y17" s="45">
        <v>710</v>
      </c>
      <c r="Z17" s="45">
        <v>457</v>
      </c>
      <c r="AA17" s="45">
        <v>771</v>
      </c>
      <c r="AB17" s="45">
        <v>772</v>
      </c>
      <c r="AC17" s="45">
        <v>760</v>
      </c>
      <c r="AD17" s="45">
        <v>401</v>
      </c>
      <c r="AE17" s="45">
        <v>631</v>
      </c>
      <c r="AF17" s="45">
        <v>729</v>
      </c>
      <c r="AG17" s="45">
        <v>731</v>
      </c>
      <c r="AH17" s="45">
        <v>755</v>
      </c>
      <c r="AI17" s="45">
        <v>742</v>
      </c>
      <c r="AJ17" s="45">
        <v>710</v>
      </c>
      <c r="AK17" s="45">
        <v>769</v>
      </c>
      <c r="AL17" s="45">
        <v>659</v>
      </c>
      <c r="AM17" s="45">
        <v>599</v>
      </c>
      <c r="AN17" s="45">
        <v>870</v>
      </c>
      <c r="AO17" s="45">
        <v>720</v>
      </c>
      <c r="AP17" s="45">
        <v>741</v>
      </c>
      <c r="AQ17" s="45">
        <v>776</v>
      </c>
      <c r="AR17" s="45">
        <v>778</v>
      </c>
      <c r="AS17" s="45">
        <v>790</v>
      </c>
      <c r="AT17" s="45">
        <v>785</v>
      </c>
      <c r="AU17" s="45">
        <v>652</v>
      </c>
      <c r="AV17" s="106"/>
    </row>
    <row r="18" spans="1:60" s="47" customFormat="1" ht="8.1" customHeight="1" thickTop="1" thickBot="1" x14ac:dyDescent="0.3">
      <c r="A18" s="117"/>
      <c r="B18" s="117"/>
      <c r="C18" s="117"/>
      <c r="D18" s="117"/>
      <c r="E18" s="117"/>
      <c r="F18" s="117"/>
      <c r="G18" s="117"/>
      <c r="H18" s="117"/>
      <c r="I18" s="117"/>
      <c r="J18" s="117"/>
      <c r="K18" s="117"/>
      <c r="L18" s="117"/>
      <c r="M18" s="117"/>
      <c r="N18" s="117"/>
      <c r="O18" s="117"/>
      <c r="P18" s="117"/>
      <c r="Q18" s="117"/>
      <c r="R18" s="117"/>
      <c r="S18" s="117"/>
      <c r="T18" s="117"/>
      <c r="U18" s="117"/>
      <c r="V18" s="117"/>
      <c r="W18" s="117"/>
      <c r="X18" s="117"/>
      <c r="Y18" s="117"/>
      <c r="Z18" s="117"/>
      <c r="AA18" s="117"/>
      <c r="AB18" s="117"/>
      <c r="AC18" s="117"/>
      <c r="AD18" s="117"/>
      <c r="AE18" s="117"/>
      <c r="AF18" s="117"/>
      <c r="AG18" s="117"/>
      <c r="AH18" s="117"/>
      <c r="AI18" s="117"/>
      <c r="AJ18" s="117"/>
      <c r="AK18" s="117"/>
      <c r="AL18" s="117"/>
      <c r="AM18" s="117"/>
      <c r="AN18" s="117"/>
      <c r="AO18" s="117"/>
      <c r="AP18" s="117"/>
      <c r="AQ18" s="117"/>
      <c r="AR18" s="117"/>
      <c r="AS18" s="117"/>
      <c r="AT18" s="117"/>
      <c r="AU18" s="117"/>
      <c r="AV18" s="117"/>
      <c r="AW18" s="46"/>
      <c r="AX18" s="46"/>
      <c r="AY18" s="46"/>
      <c r="AZ18" s="46"/>
      <c r="BA18" s="46"/>
      <c r="BB18" s="46"/>
      <c r="BC18" s="46"/>
      <c r="BD18" s="46"/>
      <c r="BE18" s="46"/>
      <c r="BF18" s="46"/>
      <c r="BG18" s="46"/>
      <c r="BH18" s="46"/>
    </row>
    <row r="19" spans="1:60" s="3" customFormat="1" ht="50.1" customHeight="1" thickTop="1" thickBot="1" x14ac:dyDescent="0.3">
      <c r="A19" s="117">
        <f>'PANEL DE CONTROL DISTRITAL'!A18</f>
        <v>4</v>
      </c>
      <c r="B19" s="118" t="str">
        <f>'PANEL DE CONTROL DISTRITAL'!B18</f>
        <v>CONCILIACIÓN</v>
      </c>
      <c r="C19" s="113" t="str">
        <f>'PANEL DE CONTROL DISTRITAL'!C18</f>
        <v>Responsable de Módulo</v>
      </c>
      <c r="D19" s="114" t="str">
        <f>'PANEL DE CONTROL DISTRITAL'!D18</f>
        <v xml:space="preserve">Credenciales disponibles para entrega = </v>
      </c>
      <c r="E19" s="113" t="str">
        <f>'PANEL DE CONTROL DISTRITAL'!E18</f>
        <v>((Credenciales recibidas - Credenciales inconsistentes) / Credenciales recibidas) x 100</v>
      </c>
      <c r="F19" s="115" t="str">
        <f>'PANEL DE CONTROL DISTRITAL'!F18</f>
        <v>Semanal (remesa)</v>
      </c>
      <c r="G19" s="116">
        <f>'PANEL DE CONTROL DISTRITAL'!G18</f>
        <v>0.9</v>
      </c>
      <c r="H19" s="27" t="str">
        <f>'PANEL DE CONTROL DISTRITAL'!H18</f>
        <v xml:space="preserve">Credenciales Recibidas - Credenciales inconsistentes </v>
      </c>
      <c r="I19" s="25">
        <v>331</v>
      </c>
      <c r="J19" s="25">
        <v>858</v>
      </c>
      <c r="K19" s="25">
        <v>0</v>
      </c>
      <c r="L19" s="25">
        <v>0</v>
      </c>
      <c r="M19" s="25">
        <v>323</v>
      </c>
      <c r="N19" s="25">
        <v>880</v>
      </c>
      <c r="O19" s="25">
        <v>931</v>
      </c>
      <c r="P19" s="25">
        <v>989</v>
      </c>
      <c r="Q19" s="25">
        <v>575</v>
      </c>
      <c r="R19" s="25">
        <v>800</v>
      </c>
      <c r="S19" s="25">
        <v>727</v>
      </c>
      <c r="T19" s="25">
        <v>736</v>
      </c>
      <c r="U19" s="25">
        <v>739</v>
      </c>
      <c r="V19" s="25">
        <v>131</v>
      </c>
      <c r="W19" s="25">
        <v>372</v>
      </c>
      <c r="X19" s="25">
        <v>1352</v>
      </c>
      <c r="Y19" s="25">
        <v>704</v>
      </c>
      <c r="Z19" s="25">
        <v>390</v>
      </c>
      <c r="AA19" s="25">
        <v>182</v>
      </c>
      <c r="AB19" s="25">
        <v>1242</v>
      </c>
      <c r="AC19" s="25">
        <v>733</v>
      </c>
      <c r="AD19" s="25">
        <v>397</v>
      </c>
      <c r="AE19" s="25">
        <v>597</v>
      </c>
      <c r="AF19" s="25">
        <v>656</v>
      </c>
      <c r="AG19" s="25">
        <v>642</v>
      </c>
      <c r="AH19" s="25">
        <v>696</v>
      </c>
      <c r="AI19" s="25">
        <v>1389</v>
      </c>
      <c r="AJ19" s="25">
        <v>875</v>
      </c>
      <c r="AK19" s="25">
        <v>754</v>
      </c>
      <c r="AL19" s="25">
        <v>156</v>
      </c>
      <c r="AM19" s="25">
        <v>2</v>
      </c>
      <c r="AN19" s="25">
        <v>1</v>
      </c>
      <c r="AO19" s="25">
        <v>807</v>
      </c>
      <c r="AP19" s="25">
        <v>2289</v>
      </c>
      <c r="AQ19" s="25">
        <v>1049</v>
      </c>
      <c r="AR19" s="25">
        <v>802</v>
      </c>
      <c r="AS19" s="25">
        <v>786</v>
      </c>
      <c r="AT19" s="25">
        <v>796</v>
      </c>
      <c r="AU19" s="25">
        <v>651</v>
      </c>
      <c r="AV19" s="106">
        <f>IFERROR(SUM(I19:AU19)/SUM(I20:AU20),0)</f>
        <v>0.99996203636915837</v>
      </c>
    </row>
    <row r="20" spans="1:60" s="3" customFormat="1" ht="50.1" customHeight="1" thickTop="1" thickBot="1" x14ac:dyDescent="0.3">
      <c r="A20" s="117"/>
      <c r="B20" s="118"/>
      <c r="C20" s="113"/>
      <c r="D20" s="114"/>
      <c r="E20" s="113"/>
      <c r="F20" s="115"/>
      <c r="G20" s="116"/>
      <c r="H20" s="27" t="str">
        <f>'PANEL DE CONTROL DISTRITAL'!H19</f>
        <v>Credenciales recibidas</v>
      </c>
      <c r="I20" s="45">
        <v>331</v>
      </c>
      <c r="J20" s="45">
        <v>858</v>
      </c>
      <c r="K20" s="45">
        <v>0</v>
      </c>
      <c r="L20" s="45">
        <v>0</v>
      </c>
      <c r="M20" s="45">
        <v>323</v>
      </c>
      <c r="N20" s="45">
        <v>880</v>
      </c>
      <c r="O20" s="45">
        <v>931</v>
      </c>
      <c r="P20" s="45">
        <v>989</v>
      </c>
      <c r="Q20" s="45">
        <v>575</v>
      </c>
      <c r="R20" s="45">
        <v>800</v>
      </c>
      <c r="S20" s="45">
        <v>727</v>
      </c>
      <c r="T20" s="45">
        <v>736</v>
      </c>
      <c r="U20" s="45">
        <v>739</v>
      </c>
      <c r="V20" s="45">
        <v>131</v>
      </c>
      <c r="W20" s="45">
        <v>372</v>
      </c>
      <c r="X20" s="45">
        <v>1352</v>
      </c>
      <c r="Y20" s="45">
        <v>704</v>
      </c>
      <c r="Z20" s="45">
        <v>390</v>
      </c>
      <c r="AA20" s="45">
        <v>182</v>
      </c>
      <c r="AB20" s="45">
        <v>1242</v>
      </c>
      <c r="AC20" s="45">
        <v>733</v>
      </c>
      <c r="AD20" s="45">
        <v>397</v>
      </c>
      <c r="AE20" s="45">
        <v>597</v>
      </c>
      <c r="AF20" s="45">
        <v>656</v>
      </c>
      <c r="AG20" s="45">
        <v>643</v>
      </c>
      <c r="AH20" s="45">
        <v>696</v>
      </c>
      <c r="AI20" s="45">
        <v>1389</v>
      </c>
      <c r="AJ20" s="45">
        <v>875</v>
      </c>
      <c r="AK20" s="45">
        <v>754</v>
      </c>
      <c r="AL20" s="45">
        <v>156</v>
      </c>
      <c r="AM20" s="45">
        <v>2</v>
      </c>
      <c r="AN20" s="45">
        <v>1</v>
      </c>
      <c r="AO20" s="45">
        <v>807</v>
      </c>
      <c r="AP20" s="45">
        <v>2289</v>
      </c>
      <c r="AQ20" s="45">
        <v>1049</v>
      </c>
      <c r="AR20" s="45">
        <v>802</v>
      </c>
      <c r="AS20" s="45">
        <v>786</v>
      </c>
      <c r="AT20" s="45">
        <v>796</v>
      </c>
      <c r="AU20" s="45">
        <v>651</v>
      </c>
      <c r="AV20" s="106"/>
    </row>
    <row r="21" spans="1:60" s="47" customFormat="1" ht="8.1" customHeight="1" thickTop="1" thickBot="1" x14ac:dyDescent="0.3">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5"/>
      <c r="AT21" s="55"/>
      <c r="AU21" s="55"/>
      <c r="AV21" s="56"/>
      <c r="AW21" s="46"/>
      <c r="AX21" s="46"/>
      <c r="AY21" s="46"/>
      <c r="AZ21" s="46"/>
      <c r="BA21" s="46"/>
      <c r="BB21" s="46"/>
      <c r="BC21" s="46"/>
      <c r="BD21" s="46"/>
      <c r="BE21" s="46"/>
      <c r="BF21" s="46"/>
      <c r="BG21" s="46"/>
      <c r="BH21" s="46"/>
    </row>
    <row r="22" spans="1:60" s="3" customFormat="1" ht="50.1" customHeight="1" thickTop="1" thickBot="1" x14ac:dyDescent="0.3">
      <c r="A22" s="117">
        <f>'PANEL DE CONTROL DISTRITAL'!A21</f>
        <v>5</v>
      </c>
      <c r="B22" s="118" t="str">
        <f>'PANEL DE CONTROL DISTRITAL'!B21</f>
        <v>CONCILIACIÓN</v>
      </c>
      <c r="C22" s="113" t="str">
        <f>'PANEL DE CONTROL DISTRITAL'!C21</f>
        <v>Responsable de Módulo</v>
      </c>
      <c r="D22" s="114" t="str">
        <f>'PANEL DE CONTROL DISTRITAL'!D21</f>
        <v xml:space="preserve">Credenciales disponibles para entrega = </v>
      </c>
      <c r="E22" s="113" t="str">
        <f>'PANEL DE CONTROL DISTRITAL'!E21</f>
        <v>(Credenciales en resguardo / Credenciales totales en SIIRFE disponibles para entrega) x 100</v>
      </c>
      <c r="F22" s="115" t="str">
        <f>'PANEL DE CONTROL DISTRITAL'!F21</f>
        <v>Semanal (remesa)</v>
      </c>
      <c r="G22" s="116">
        <f>'PANEL DE CONTROL DISTRITAL'!G21</f>
        <v>1</v>
      </c>
      <c r="H22" s="27" t="str">
        <f>'PANEL DE CONTROL DISTRITAL'!H21</f>
        <v>Credenciales en resguardo</v>
      </c>
      <c r="I22" s="25">
        <v>1482</v>
      </c>
      <c r="J22" s="25">
        <v>1570</v>
      </c>
      <c r="K22" s="25">
        <v>0</v>
      </c>
      <c r="L22" s="25">
        <v>0</v>
      </c>
      <c r="M22" s="25">
        <v>1565</v>
      </c>
      <c r="N22" s="25">
        <v>1256</v>
      </c>
      <c r="O22" s="25">
        <v>1385</v>
      </c>
      <c r="P22" s="25">
        <v>1472</v>
      </c>
      <c r="Q22" s="25">
        <v>1658</v>
      </c>
      <c r="R22" s="25">
        <v>1407</v>
      </c>
      <c r="S22" s="25">
        <v>1467</v>
      </c>
      <c r="T22" s="25">
        <v>1514</v>
      </c>
      <c r="U22" s="25">
        <v>1492</v>
      </c>
      <c r="V22" s="25">
        <v>908</v>
      </c>
      <c r="W22" s="25">
        <v>923</v>
      </c>
      <c r="X22" s="25">
        <v>1584</v>
      </c>
      <c r="Y22" s="25">
        <v>1512</v>
      </c>
      <c r="Z22" s="25">
        <v>1497</v>
      </c>
      <c r="AA22" s="25">
        <v>1011</v>
      </c>
      <c r="AB22" s="25">
        <v>1934</v>
      </c>
      <c r="AC22" s="25">
        <v>1903</v>
      </c>
      <c r="AD22" s="25">
        <v>1588</v>
      </c>
      <c r="AE22" s="25">
        <v>1370</v>
      </c>
      <c r="AF22" s="25">
        <v>1412</v>
      </c>
      <c r="AG22" s="25">
        <v>1392</v>
      </c>
      <c r="AH22" s="25">
        <v>1419</v>
      </c>
      <c r="AI22" s="25">
        <v>2101</v>
      </c>
      <c r="AJ22" s="25">
        <v>1814</v>
      </c>
      <c r="AK22" s="25">
        <v>1747</v>
      </c>
      <c r="AL22" s="25">
        <v>1086</v>
      </c>
      <c r="AM22" s="25">
        <v>769</v>
      </c>
      <c r="AN22" s="25">
        <v>612</v>
      </c>
      <c r="AO22" s="25">
        <v>879</v>
      </c>
      <c r="AP22" s="25">
        <v>2323</v>
      </c>
      <c r="AQ22" s="25">
        <v>1960</v>
      </c>
      <c r="AR22" s="25">
        <v>1890</v>
      </c>
      <c r="AS22" s="25">
        <v>1799</v>
      </c>
      <c r="AT22" s="25">
        <v>1763</v>
      </c>
      <c r="AU22" s="25">
        <v>1847</v>
      </c>
      <c r="AV22" s="106">
        <f>IFERROR(SUM(I22:AU22)/SUM(I23:AU23),0)</f>
        <v>1</v>
      </c>
    </row>
    <row r="23" spans="1:60" s="3" customFormat="1" ht="50.1" customHeight="1" thickTop="1" thickBot="1" x14ac:dyDescent="0.3">
      <c r="A23" s="117"/>
      <c r="B23" s="118"/>
      <c r="C23" s="113"/>
      <c r="D23" s="114"/>
      <c r="E23" s="113"/>
      <c r="F23" s="115"/>
      <c r="G23" s="116"/>
      <c r="H23" s="27" t="str">
        <f>'PANEL DE CONTROL DISTRITAL'!H22</f>
        <v>Credenciales totales en SIIRFE disponibles para entrega</v>
      </c>
      <c r="I23" s="45">
        <v>1482</v>
      </c>
      <c r="J23" s="45">
        <v>1570</v>
      </c>
      <c r="K23" s="45">
        <v>0</v>
      </c>
      <c r="L23" s="45">
        <v>0</v>
      </c>
      <c r="M23" s="45">
        <v>1565</v>
      </c>
      <c r="N23" s="45">
        <v>1256</v>
      </c>
      <c r="O23" s="45">
        <v>1385</v>
      </c>
      <c r="P23" s="45">
        <v>1472</v>
      </c>
      <c r="Q23" s="45">
        <v>1658</v>
      </c>
      <c r="R23" s="45">
        <v>1407</v>
      </c>
      <c r="S23" s="45">
        <v>1467</v>
      </c>
      <c r="T23" s="45">
        <v>1514</v>
      </c>
      <c r="U23" s="45">
        <v>1492</v>
      </c>
      <c r="V23" s="45">
        <v>908</v>
      </c>
      <c r="W23" s="45">
        <v>923</v>
      </c>
      <c r="X23" s="45">
        <v>1584</v>
      </c>
      <c r="Y23" s="45">
        <v>1512</v>
      </c>
      <c r="Z23" s="45">
        <v>1497</v>
      </c>
      <c r="AA23" s="45">
        <v>1011</v>
      </c>
      <c r="AB23" s="45">
        <v>1934</v>
      </c>
      <c r="AC23" s="45">
        <v>1903</v>
      </c>
      <c r="AD23" s="45">
        <v>1588</v>
      </c>
      <c r="AE23" s="45">
        <v>1370</v>
      </c>
      <c r="AF23" s="45">
        <v>1412</v>
      </c>
      <c r="AG23" s="45">
        <v>1392</v>
      </c>
      <c r="AH23" s="45">
        <v>1419</v>
      </c>
      <c r="AI23" s="45">
        <v>2101</v>
      </c>
      <c r="AJ23" s="45">
        <v>1814</v>
      </c>
      <c r="AK23" s="45">
        <v>1747</v>
      </c>
      <c r="AL23" s="45">
        <v>1086</v>
      </c>
      <c r="AM23" s="45">
        <v>769</v>
      </c>
      <c r="AN23" s="45">
        <v>612</v>
      </c>
      <c r="AO23" s="45">
        <v>879</v>
      </c>
      <c r="AP23" s="45">
        <v>2323</v>
      </c>
      <c r="AQ23" s="45">
        <v>1960</v>
      </c>
      <c r="AR23" s="45">
        <v>1890</v>
      </c>
      <c r="AS23" s="45">
        <v>1799</v>
      </c>
      <c r="AT23" s="45">
        <v>1763</v>
      </c>
      <c r="AU23" s="45">
        <v>1847</v>
      </c>
      <c r="AV23" s="106"/>
    </row>
    <row r="24" spans="1:60" s="4" customFormat="1" ht="7.5" customHeight="1" thickTop="1" thickBot="1" x14ac:dyDescent="0.3">
      <c r="A24" s="117"/>
      <c r="B24" s="117"/>
      <c r="C24" s="117"/>
      <c r="D24" s="117"/>
      <c r="E24" s="117"/>
      <c r="F24" s="117"/>
      <c r="G24" s="117"/>
      <c r="H24" s="117"/>
      <c r="I24" s="117"/>
      <c r="J24" s="117"/>
      <c r="K24" s="117"/>
      <c r="L24" s="117"/>
      <c r="M24" s="117"/>
      <c r="N24" s="117"/>
      <c r="O24" s="117"/>
      <c r="P24" s="117"/>
      <c r="Q24" s="117"/>
      <c r="R24" s="117"/>
      <c r="S24" s="117"/>
      <c r="T24" s="117"/>
      <c r="U24" s="117"/>
      <c r="V24" s="117"/>
      <c r="W24" s="117"/>
      <c r="X24" s="117"/>
      <c r="Y24" s="117"/>
      <c r="Z24" s="117"/>
      <c r="AA24" s="117"/>
      <c r="AB24" s="117"/>
      <c r="AC24" s="117"/>
      <c r="AD24" s="117"/>
      <c r="AE24" s="117"/>
      <c r="AF24" s="117"/>
      <c r="AG24" s="117"/>
      <c r="AH24" s="117"/>
      <c r="AI24" s="117"/>
      <c r="AJ24" s="117"/>
      <c r="AK24" s="117"/>
      <c r="AL24" s="117"/>
      <c r="AM24" s="117"/>
      <c r="AN24" s="117"/>
      <c r="AO24" s="117"/>
      <c r="AP24" s="117"/>
      <c r="AQ24" s="117"/>
      <c r="AR24" s="117"/>
      <c r="AS24" s="117"/>
      <c r="AT24" s="117"/>
      <c r="AU24" s="117"/>
      <c r="AV24" s="117"/>
    </row>
    <row r="25" spans="1:60" ht="50.1" customHeight="1" thickTop="1" thickBot="1" x14ac:dyDescent="0.3">
      <c r="A25" s="117">
        <f>'PANEL DE CONTROL DISTRITAL'!A24</f>
        <v>6</v>
      </c>
      <c r="B25" s="118" t="str">
        <f>'PANEL DE CONTROL DISTRITAL'!B24</f>
        <v>ENTREGA</v>
      </c>
      <c r="C25" s="113" t="str">
        <f>'PANEL DE CONTROL DISTRITAL'!C24</f>
        <v>Operador de Equipo Tecnológico</v>
      </c>
      <c r="D25" s="114" t="str">
        <f>'PANEL DE CONTROL DISTRITAL'!D24</f>
        <v xml:space="preserve">Efectividad de entrega de CPV en MAC = </v>
      </c>
      <c r="E25" s="113" t="str">
        <f>'PANEL DE CONTROL DISTRITAL'!E24</f>
        <v>(Total de credenciales entregadas / Total de credenciales solicitadas) x 100</v>
      </c>
      <c r="F25" s="115" t="str">
        <f>'PANEL DE CONTROL DISTRITAL'!F24</f>
        <v>Semanal (remesa)</v>
      </c>
      <c r="G25" s="116">
        <f>'PANEL DE CONTROL DISTRITAL'!G24</f>
        <v>0.9</v>
      </c>
      <c r="H25" s="27" t="str">
        <f>'PANEL DE CONTROL DISTRITAL'!H24</f>
        <v xml:space="preserve">Total de credenciales entregadas </v>
      </c>
      <c r="I25" s="25">
        <v>243</v>
      </c>
      <c r="J25" s="25">
        <v>863</v>
      </c>
      <c r="K25" s="25">
        <v>0</v>
      </c>
      <c r="L25" s="25">
        <v>0</v>
      </c>
      <c r="M25" s="25">
        <v>632</v>
      </c>
      <c r="N25" s="25">
        <v>751</v>
      </c>
      <c r="O25" s="25">
        <v>844</v>
      </c>
      <c r="P25" s="25">
        <v>803</v>
      </c>
      <c r="Q25" s="25">
        <v>826</v>
      </c>
      <c r="R25" s="25">
        <v>740</v>
      </c>
      <c r="S25" s="25">
        <v>645</v>
      </c>
      <c r="T25" s="25">
        <v>764</v>
      </c>
      <c r="U25" s="25">
        <v>735</v>
      </c>
      <c r="V25" s="25">
        <v>715</v>
      </c>
      <c r="W25" s="25">
        <v>352</v>
      </c>
      <c r="X25" s="25">
        <v>691</v>
      </c>
      <c r="Y25" s="25">
        <v>776</v>
      </c>
      <c r="Z25" s="25">
        <v>401</v>
      </c>
      <c r="AA25" s="25">
        <v>668</v>
      </c>
      <c r="AB25" s="25">
        <v>319</v>
      </c>
      <c r="AC25" s="25">
        <v>764</v>
      </c>
      <c r="AD25" s="25">
        <v>712</v>
      </c>
      <c r="AE25" s="25">
        <v>812</v>
      </c>
      <c r="AF25" s="25">
        <v>614</v>
      </c>
      <c r="AG25" s="25">
        <v>662</v>
      </c>
      <c r="AH25" s="25">
        <v>669</v>
      </c>
      <c r="AI25" s="25">
        <v>705</v>
      </c>
      <c r="AJ25" s="25">
        <v>1162</v>
      </c>
      <c r="AK25" s="25">
        <v>821</v>
      </c>
      <c r="AL25" s="25">
        <v>817</v>
      </c>
      <c r="AM25" s="25">
        <v>319</v>
      </c>
      <c r="AN25" s="25">
        <v>158</v>
      </c>
      <c r="AO25" s="25">
        <v>540</v>
      </c>
      <c r="AP25" s="25">
        <v>837</v>
      </c>
      <c r="AQ25" s="25">
        <v>1412</v>
      </c>
      <c r="AR25" s="25">
        <v>872</v>
      </c>
      <c r="AS25" s="25">
        <v>877</v>
      </c>
      <c r="AT25" s="25">
        <v>832</v>
      </c>
      <c r="AU25" s="25">
        <v>567</v>
      </c>
      <c r="AV25" s="106">
        <f>IFERROR(SUM(I25:AU25)/SUM(I26:AU26),0)</f>
        <v>1</v>
      </c>
    </row>
    <row r="26" spans="1:60" ht="50.1" customHeight="1" thickTop="1" thickBot="1" x14ac:dyDescent="0.3">
      <c r="A26" s="117"/>
      <c r="B26" s="118"/>
      <c r="C26" s="113"/>
      <c r="D26" s="114"/>
      <c r="E26" s="113"/>
      <c r="F26" s="115"/>
      <c r="G26" s="116"/>
      <c r="H26" s="27" t="str">
        <f>'PANEL DE CONTROL DISTRITAL'!H25</f>
        <v xml:space="preserve"> Total de credenciales solicitadas</v>
      </c>
      <c r="I26" s="45">
        <v>243</v>
      </c>
      <c r="J26" s="45">
        <v>863</v>
      </c>
      <c r="K26" s="45">
        <v>0</v>
      </c>
      <c r="L26" s="45">
        <v>0</v>
      </c>
      <c r="M26" s="45">
        <v>632</v>
      </c>
      <c r="N26" s="45">
        <v>751</v>
      </c>
      <c r="O26" s="45">
        <v>844</v>
      </c>
      <c r="P26" s="45">
        <v>803</v>
      </c>
      <c r="Q26" s="45">
        <v>826</v>
      </c>
      <c r="R26" s="45">
        <v>740</v>
      </c>
      <c r="S26" s="45">
        <v>645</v>
      </c>
      <c r="T26" s="45">
        <v>764</v>
      </c>
      <c r="U26" s="45">
        <v>735</v>
      </c>
      <c r="V26" s="45">
        <v>715</v>
      </c>
      <c r="W26" s="45">
        <v>352</v>
      </c>
      <c r="X26" s="45">
        <v>691</v>
      </c>
      <c r="Y26" s="45">
        <v>776</v>
      </c>
      <c r="Z26" s="45">
        <v>401</v>
      </c>
      <c r="AA26" s="45">
        <v>668</v>
      </c>
      <c r="AB26" s="45">
        <v>319</v>
      </c>
      <c r="AC26" s="45">
        <v>764</v>
      </c>
      <c r="AD26" s="45">
        <v>712</v>
      </c>
      <c r="AE26" s="45">
        <v>812</v>
      </c>
      <c r="AF26" s="45">
        <v>614</v>
      </c>
      <c r="AG26" s="45">
        <v>662</v>
      </c>
      <c r="AH26" s="45">
        <v>669</v>
      </c>
      <c r="AI26" s="45">
        <v>705</v>
      </c>
      <c r="AJ26" s="45">
        <v>1162</v>
      </c>
      <c r="AK26" s="45">
        <v>821</v>
      </c>
      <c r="AL26" s="45">
        <v>817</v>
      </c>
      <c r="AM26" s="45">
        <v>319</v>
      </c>
      <c r="AN26" s="45">
        <v>158</v>
      </c>
      <c r="AO26" s="45">
        <v>540</v>
      </c>
      <c r="AP26" s="45">
        <v>837</v>
      </c>
      <c r="AQ26" s="45">
        <v>1412</v>
      </c>
      <c r="AR26" s="45">
        <v>872</v>
      </c>
      <c r="AS26" s="45">
        <v>877</v>
      </c>
      <c r="AT26" s="45">
        <v>832</v>
      </c>
      <c r="AU26" s="45">
        <v>567</v>
      </c>
      <c r="AV26" s="106"/>
    </row>
    <row r="27" spans="1:60" ht="15.75" customHeight="1" thickTop="1" x14ac:dyDescent="0.25">
      <c r="B27" s="1" t="s">
        <v>33</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c r="AV27" s="14"/>
    </row>
    <row r="28" spans="1:60" ht="15.75" customHeight="1" x14ac:dyDescent="0.25">
      <c r="H28" s="59"/>
    </row>
    <row r="29" spans="1:60" ht="15.75" customHeight="1" x14ac:dyDescent="0.25">
      <c r="H29" s="59"/>
      <c r="I29" s="107" t="s">
        <v>32</v>
      </c>
      <c r="J29" s="107"/>
      <c r="K29" s="107"/>
      <c r="L29" s="107"/>
    </row>
    <row r="30" spans="1:60" ht="15.75" customHeight="1" x14ac:dyDescent="0.25">
      <c r="H30" s="59"/>
      <c r="I30" s="28"/>
      <c r="J30" s="29" t="s">
        <v>30</v>
      </c>
      <c r="K30" s="29"/>
      <c r="L30" s="29"/>
    </row>
    <row r="31" spans="1:60" ht="39" customHeight="1" x14ac:dyDescent="0.25">
      <c r="H31" s="59"/>
      <c r="I31" s="30"/>
      <c r="J31" s="29" t="s">
        <v>31</v>
      </c>
      <c r="K31" s="29"/>
      <c r="L31" s="29"/>
    </row>
    <row r="32" spans="1:60" ht="30" customHeight="1" x14ac:dyDescent="0.25">
      <c r="H32" s="59"/>
      <c r="I32" s="31"/>
      <c r="J32" s="29" t="s">
        <v>23</v>
      </c>
      <c r="K32" s="29"/>
      <c r="L32" s="29"/>
    </row>
    <row r="33" spans="2:13" ht="30" customHeight="1" thickBot="1" x14ac:dyDescent="0.3">
      <c r="H33" s="59"/>
      <c r="I33" s="29"/>
      <c r="J33" s="29"/>
      <c r="K33" s="29"/>
      <c r="L33" s="29"/>
    </row>
    <row r="34" spans="2:13" ht="30" customHeight="1" thickTop="1" thickBot="1" x14ac:dyDescent="0.3">
      <c r="B34" s="108" t="s">
        <v>27</v>
      </c>
      <c r="C34" s="108"/>
      <c r="D34" s="108"/>
      <c r="E34" s="108"/>
      <c r="F34" s="108"/>
      <c r="G34" s="108"/>
      <c r="H34" s="108"/>
      <c r="I34" s="108"/>
      <c r="J34" s="108"/>
      <c r="K34" s="108"/>
      <c r="L34" s="108"/>
      <c r="M34" s="109"/>
    </row>
    <row r="35" spans="2:13" ht="30" customHeight="1" thickTop="1" thickBot="1" x14ac:dyDescent="0.3">
      <c r="B35" s="110" t="s">
        <v>28</v>
      </c>
      <c r="C35" s="110"/>
      <c r="D35" s="110"/>
      <c r="E35" s="110"/>
      <c r="F35" s="110"/>
      <c r="G35" s="111"/>
      <c r="H35" s="112" t="s">
        <v>29</v>
      </c>
      <c r="I35" s="110"/>
      <c r="J35" s="110"/>
      <c r="K35" s="110"/>
      <c r="L35" s="110"/>
      <c r="M35" s="111"/>
    </row>
    <row r="36" spans="2:13" ht="30" customHeight="1" thickTop="1" x14ac:dyDescent="0.25">
      <c r="B36" s="147" t="s">
        <v>124</v>
      </c>
      <c r="C36" s="148"/>
      <c r="D36" s="148"/>
      <c r="E36" s="148"/>
      <c r="F36" s="148"/>
      <c r="G36" s="148"/>
      <c r="H36" s="100"/>
      <c r="I36" s="101"/>
      <c r="J36" s="101"/>
      <c r="K36" s="101"/>
      <c r="L36" s="101"/>
      <c r="M36" s="102"/>
    </row>
    <row r="37" spans="2:13" ht="30" customHeight="1" thickBot="1" x14ac:dyDescent="0.3">
      <c r="B37" s="148"/>
      <c r="C37" s="148"/>
      <c r="D37" s="148"/>
      <c r="E37" s="148"/>
      <c r="F37" s="148"/>
      <c r="G37" s="148"/>
      <c r="H37" s="103"/>
      <c r="I37" s="104"/>
      <c r="J37" s="104"/>
      <c r="K37" s="104"/>
      <c r="L37" s="104"/>
      <c r="M37" s="105"/>
    </row>
    <row r="38" spans="2:13" ht="35.1" customHeight="1" thickTop="1" x14ac:dyDescent="0.25"/>
    <row r="39" spans="2:13" ht="8.1" customHeight="1" x14ac:dyDescent="0.25"/>
    <row r="40" spans="2:13" ht="35.1" customHeight="1" x14ac:dyDescent="0.25"/>
    <row r="41" spans="2:13" ht="35.1" customHeight="1" x14ac:dyDescent="0.25"/>
    <row r="42" spans="2:13" ht="8.1" customHeight="1" x14ac:dyDescent="0.25"/>
    <row r="43" spans="2:13" ht="35.1" customHeight="1" x14ac:dyDescent="0.25"/>
    <row r="44" spans="2:13" ht="43.5" customHeight="1" x14ac:dyDescent="0.25"/>
    <row r="45" spans="2:13" ht="8.1" customHeight="1" x14ac:dyDescent="0.25"/>
    <row r="46" spans="2:13" ht="35.1" customHeight="1" x14ac:dyDescent="0.25"/>
    <row r="47" spans="2:13" ht="35.1" customHeight="1" x14ac:dyDescent="0.25"/>
    <row r="48" spans="2:13" ht="39" customHeight="1" x14ac:dyDescent="0.25"/>
  </sheetData>
  <mergeCells count="71">
    <mergeCell ref="F22:F23"/>
    <mergeCell ref="G22:G23"/>
    <mergeCell ref="AV22:AV23"/>
    <mergeCell ref="I29:L29"/>
    <mergeCell ref="B34:M34"/>
    <mergeCell ref="A22:A23"/>
    <mergeCell ref="B22:B23"/>
    <mergeCell ref="C22:C23"/>
    <mergeCell ref="D22:D23"/>
    <mergeCell ref="E22:E23"/>
    <mergeCell ref="F16:F17"/>
    <mergeCell ref="G16:G17"/>
    <mergeCell ref="AV16:AV17"/>
    <mergeCell ref="A18:AV18"/>
    <mergeCell ref="A19:A20"/>
    <mergeCell ref="B19:B20"/>
    <mergeCell ref="C19:C20"/>
    <mergeCell ref="D19:D20"/>
    <mergeCell ref="E19:E20"/>
    <mergeCell ref="F19:F20"/>
    <mergeCell ref="G19:G20"/>
    <mergeCell ref="AV19:AV20"/>
    <mergeCell ref="A16:A17"/>
    <mergeCell ref="B16:B17"/>
    <mergeCell ref="C16:C17"/>
    <mergeCell ref="D16:D17"/>
    <mergeCell ref="E16:E17"/>
    <mergeCell ref="A10:A11"/>
    <mergeCell ref="B10:B11"/>
    <mergeCell ref="C10:C11"/>
    <mergeCell ref="D10:D11"/>
    <mergeCell ref="A15:AV15"/>
    <mergeCell ref="A12:AV12"/>
    <mergeCell ref="A13:A14"/>
    <mergeCell ref="B13:B14"/>
    <mergeCell ref="C13:C14"/>
    <mergeCell ref="D13:D14"/>
    <mergeCell ref="E13:E14"/>
    <mergeCell ref="F13:F14"/>
    <mergeCell ref="G13:G14"/>
    <mergeCell ref="AV13:AV14"/>
    <mergeCell ref="E10:E11"/>
    <mergeCell ref="F10:F11"/>
    <mergeCell ref="G10:G11"/>
    <mergeCell ref="AV10:AV11"/>
    <mergeCell ref="AS2:AV2"/>
    <mergeCell ref="A1:AV1"/>
    <mergeCell ref="F2:G2"/>
    <mergeCell ref="A4:AV4"/>
    <mergeCell ref="A5:AV5"/>
    <mergeCell ref="A6:A9"/>
    <mergeCell ref="B6:H6"/>
    <mergeCell ref="I6:AU6"/>
    <mergeCell ref="AV6:AV9"/>
    <mergeCell ref="B7:D7"/>
    <mergeCell ref="E7:H7"/>
    <mergeCell ref="I7:AU7"/>
    <mergeCell ref="B8:AU8"/>
    <mergeCell ref="B35:G35"/>
    <mergeCell ref="H35:M35"/>
    <mergeCell ref="B36:G37"/>
    <mergeCell ref="H36:M37"/>
    <mergeCell ref="A24:AV24"/>
    <mergeCell ref="A25:A26"/>
    <mergeCell ref="B25:B26"/>
    <mergeCell ref="C25:C26"/>
    <mergeCell ref="D25:D26"/>
    <mergeCell ref="E25:E26"/>
    <mergeCell ref="F25:F26"/>
    <mergeCell ref="G25:G26"/>
    <mergeCell ref="AV25:AV26"/>
  </mergeCells>
  <conditionalFormatting sqref="I21:AU21">
    <cfRule type="colorScale" priority="39">
      <colorScale>
        <cfvo type="min"/>
        <cfvo type="percentile" val="50"/>
        <cfvo type="max"/>
        <color rgb="FFE98BD7"/>
        <color rgb="FFD5007F"/>
        <color rgb="FF950054"/>
      </colorScale>
    </cfRule>
  </conditionalFormatting>
  <conditionalFormatting sqref="AV10">
    <cfRule type="cellIs" dxfId="169" priority="18" operator="greaterThan">
      <formula>95%</formula>
    </cfRule>
    <cfRule type="cellIs" dxfId="168" priority="19" operator="greaterThanOrEqual">
      <formula>90%</formula>
    </cfRule>
    <cfRule type="cellIs" dxfId="167" priority="20" operator="lessThan">
      <formula>89.99%</formula>
    </cfRule>
  </conditionalFormatting>
  <conditionalFormatting sqref="AV13">
    <cfRule type="cellIs" dxfId="166" priority="15" operator="greaterThan">
      <formula>95%</formula>
    </cfRule>
    <cfRule type="cellIs" dxfId="165" priority="16" operator="greaterThanOrEqual">
      <formula>90%</formula>
    </cfRule>
    <cfRule type="cellIs" dxfId="164" priority="17" operator="lessThan">
      <formula>89.99%</formula>
    </cfRule>
  </conditionalFormatting>
  <conditionalFormatting sqref="AV16">
    <cfRule type="cellIs" dxfId="163" priority="12" operator="greaterThan">
      <formula>95%</formula>
    </cfRule>
    <cfRule type="cellIs" dxfId="162" priority="13" operator="greaterThanOrEqual">
      <formula>90%</formula>
    </cfRule>
    <cfRule type="cellIs" dxfId="161" priority="14" operator="lessThan">
      <formula>89.99%</formula>
    </cfRule>
  </conditionalFormatting>
  <conditionalFormatting sqref="AV19">
    <cfRule type="cellIs" dxfId="160" priority="9" operator="greaterThan">
      <formula>95%</formula>
    </cfRule>
    <cfRule type="cellIs" dxfId="159" priority="10" operator="greaterThanOrEqual">
      <formula>90%</formula>
    </cfRule>
    <cfRule type="cellIs" dxfId="158" priority="11" operator="lessThan">
      <formula>89.99%</formula>
    </cfRule>
  </conditionalFormatting>
  <conditionalFormatting sqref="AV25">
    <cfRule type="cellIs" dxfId="157" priority="3" operator="greaterThan">
      <formula>95%</formula>
    </cfRule>
    <cfRule type="cellIs" dxfId="156" priority="4" operator="greaterThanOrEqual">
      <formula>90%</formula>
    </cfRule>
    <cfRule type="cellIs" dxfId="155" priority="5" operator="lessThan">
      <formula>89.99%</formula>
    </cfRule>
  </conditionalFormatting>
  <conditionalFormatting sqref="AV22">
    <cfRule type="cellIs" dxfId="154" priority="1" operator="greaterThanOrEqual">
      <formula>100%</formula>
    </cfRule>
    <cfRule type="cellIs" dxfId="153" priority="2" operator="lessThan">
      <formula>99.99%</formula>
    </cfRule>
  </conditionalFormatting>
  <dataValidations count="1">
    <dataValidation showDropDown="1" showInputMessage="1" showErrorMessage="1" sqref="C21 G19:G23 G10:G11 G16:G17 G13:G14 G25:G26" xr:uid="{E0B5828F-745B-47BF-87D4-4C0D877A3AFD}"/>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D5C070-94FC-41CB-8A93-6BF05F979CBD}">
  <sheetPr>
    <tabColor theme="4" tint="-0.499984740745262"/>
  </sheetPr>
  <dimension ref="A1:BH48"/>
  <sheetViews>
    <sheetView showGridLines="0" topLeftCell="AA1" zoomScale="78" zoomScaleNormal="78" workbookViewId="0">
      <selection activeCell="J22" sqref="J22:L23"/>
    </sheetView>
  </sheetViews>
  <sheetFormatPr baseColWidth="10" defaultColWidth="11.44140625" defaultRowHeight="30" customHeight="1" x14ac:dyDescent="0.25"/>
  <cols>
    <col min="1" max="1" width="10.5546875" style="1" bestFit="1" customWidth="1"/>
    <col min="2" max="2" width="19.109375" style="1" bestFit="1" customWidth="1"/>
    <col min="3" max="3" width="19.109375" style="1" customWidth="1"/>
    <col min="4" max="4" width="14.33203125" style="1" customWidth="1"/>
    <col min="5" max="5" width="21" style="1" customWidth="1"/>
    <col min="6" max="6" width="12.88671875" style="1" customWidth="1"/>
    <col min="7" max="7" width="10.33203125" style="1" bestFit="1" customWidth="1"/>
    <col min="8" max="8" width="14.5546875" style="1" customWidth="1"/>
    <col min="9" max="47" width="10.6640625" style="1" customWidth="1"/>
    <col min="48" max="48" width="22.6640625" style="1" customWidth="1"/>
    <col min="49" max="16384" width="11.44140625" style="1"/>
  </cols>
  <sheetData>
    <row r="1" spans="1:60" ht="40.5" customHeight="1" x14ac:dyDescent="0.25">
      <c r="A1" s="96" t="str">
        <f>'PANEL DE CONTROL DISTRITAL'!A1:Q1</f>
        <v>INSTITUTO NACIONAL ELECTORAL
SISTEMA DE GESTIÓN DE LA CALIDAD
CIUDAD DE MÉXICO</v>
      </c>
      <c r="B1" s="96"/>
      <c r="C1" s="96"/>
      <c r="D1" s="96"/>
      <c r="E1" s="96"/>
      <c r="F1" s="96"/>
      <c r="G1" s="96"/>
      <c r="H1" s="96"/>
      <c r="I1" s="96"/>
      <c r="J1" s="96"/>
      <c r="K1" s="96"/>
      <c r="L1" s="96"/>
      <c r="M1" s="96"/>
      <c r="N1" s="96"/>
      <c r="O1" s="96"/>
      <c r="P1" s="96"/>
      <c r="Q1" s="96"/>
      <c r="R1" s="96"/>
      <c r="S1" s="96"/>
      <c r="T1" s="96"/>
      <c r="U1" s="96"/>
      <c r="V1" s="96"/>
      <c r="W1" s="96"/>
      <c r="X1" s="96"/>
      <c r="Y1" s="96"/>
      <c r="Z1" s="96"/>
      <c r="AA1" s="96"/>
      <c r="AB1" s="96"/>
      <c r="AC1" s="96"/>
      <c r="AD1" s="96"/>
      <c r="AE1" s="96"/>
      <c r="AF1" s="96"/>
      <c r="AG1" s="96"/>
      <c r="AH1" s="96"/>
      <c r="AI1" s="96"/>
      <c r="AJ1" s="96"/>
      <c r="AK1" s="96"/>
      <c r="AL1" s="96"/>
      <c r="AM1" s="96"/>
      <c r="AN1" s="96"/>
      <c r="AO1" s="96"/>
      <c r="AP1" s="96"/>
      <c r="AQ1" s="96"/>
      <c r="AR1" s="96"/>
      <c r="AS1" s="96"/>
      <c r="AT1" s="96"/>
      <c r="AU1" s="96"/>
      <c r="AV1" s="96"/>
    </row>
    <row r="2" spans="1:60" ht="33.75" customHeight="1" x14ac:dyDescent="0.25">
      <c r="A2" s="12"/>
      <c r="B2" s="12"/>
      <c r="C2" s="12"/>
      <c r="D2" s="9" t="s">
        <v>24</v>
      </c>
      <c r="E2" s="9">
        <v>18</v>
      </c>
      <c r="F2" s="98" t="s">
        <v>25</v>
      </c>
      <c r="G2" s="98"/>
      <c r="H2" s="22">
        <v>91851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119" t="str">
        <f>'PANEL DE CONTROL DISTRITAL'!M2</f>
        <v>Fecha de corte 31/08/2023</v>
      </c>
      <c r="AT2" s="119"/>
      <c r="AU2" s="119"/>
      <c r="AV2" s="119"/>
      <c r="AW2" s="17"/>
    </row>
    <row r="3" spans="1:60"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row>
    <row r="4" spans="1:60" ht="30" customHeight="1" thickTop="1" thickBot="1" x14ac:dyDescent="0.3">
      <c r="A4" s="123" t="s">
        <v>26</v>
      </c>
      <c r="B4" s="124"/>
      <c r="C4" s="124"/>
      <c r="D4" s="124"/>
      <c r="E4" s="124"/>
      <c r="F4" s="124"/>
      <c r="G4" s="124"/>
      <c r="H4" s="124"/>
      <c r="I4" s="124"/>
      <c r="J4" s="124"/>
      <c r="K4" s="124"/>
      <c r="L4" s="124"/>
      <c r="M4" s="124"/>
      <c r="N4" s="124"/>
      <c r="O4" s="124"/>
      <c r="P4" s="124"/>
      <c r="Q4" s="124"/>
      <c r="R4" s="124"/>
      <c r="S4" s="124"/>
      <c r="T4" s="124"/>
      <c r="U4" s="124"/>
      <c r="V4" s="124"/>
      <c r="W4" s="124"/>
      <c r="X4" s="124"/>
      <c r="Y4" s="124"/>
      <c r="Z4" s="124"/>
      <c r="AA4" s="124"/>
      <c r="AB4" s="124"/>
      <c r="AC4" s="124"/>
      <c r="AD4" s="124"/>
      <c r="AE4" s="124"/>
      <c r="AF4" s="124"/>
      <c r="AG4" s="124"/>
      <c r="AH4" s="124"/>
      <c r="AI4" s="124"/>
      <c r="AJ4" s="124"/>
      <c r="AK4" s="124"/>
      <c r="AL4" s="124"/>
      <c r="AM4" s="124"/>
      <c r="AN4" s="124"/>
      <c r="AO4" s="124"/>
      <c r="AP4" s="124"/>
      <c r="AQ4" s="124"/>
      <c r="AR4" s="124"/>
      <c r="AS4" s="124"/>
      <c r="AT4" s="124"/>
      <c r="AU4" s="124"/>
      <c r="AV4" s="125"/>
      <c r="AX4" s="20"/>
    </row>
    <row r="5" spans="1:60" ht="5.25" customHeight="1" thickTop="1" thickBot="1" x14ac:dyDescent="0.3">
      <c r="A5" s="126"/>
      <c r="B5" s="127"/>
      <c r="C5" s="127"/>
      <c r="D5" s="127"/>
      <c r="E5" s="127"/>
      <c r="F5" s="127"/>
      <c r="G5" s="127"/>
      <c r="H5" s="127"/>
      <c r="I5" s="127"/>
      <c r="J5" s="127"/>
      <c r="K5" s="127"/>
      <c r="L5" s="127"/>
      <c r="M5" s="127"/>
      <c r="N5" s="127"/>
      <c r="O5" s="127"/>
      <c r="P5" s="127"/>
      <c r="Q5" s="127"/>
      <c r="R5" s="127"/>
      <c r="S5" s="127"/>
      <c r="T5" s="127"/>
      <c r="U5" s="127"/>
      <c r="V5" s="127"/>
      <c r="W5" s="127"/>
      <c r="X5" s="127"/>
      <c r="Y5" s="127"/>
      <c r="Z5" s="127"/>
      <c r="AA5" s="127"/>
      <c r="AB5" s="127"/>
      <c r="AC5" s="127"/>
      <c r="AD5" s="127"/>
      <c r="AE5" s="127"/>
      <c r="AF5" s="127"/>
      <c r="AG5" s="127"/>
      <c r="AH5" s="127"/>
      <c r="AI5" s="127"/>
      <c r="AJ5" s="127"/>
      <c r="AK5" s="127"/>
      <c r="AL5" s="127"/>
      <c r="AM5" s="127"/>
      <c r="AN5" s="127"/>
      <c r="AO5" s="127"/>
      <c r="AP5" s="127"/>
      <c r="AQ5" s="127"/>
      <c r="AR5" s="127"/>
      <c r="AS5" s="127"/>
      <c r="AT5" s="127"/>
      <c r="AU5" s="127"/>
      <c r="AV5" s="128"/>
    </row>
    <row r="6" spans="1:60" ht="18" customHeight="1" thickTop="1" thickBot="1" x14ac:dyDescent="0.3">
      <c r="A6" s="120" t="str">
        <f>'PANEL DE CONTROL DISTRITAL'!A6</f>
        <v>Número</v>
      </c>
      <c r="B6" s="121" t="str">
        <f>'PANEL DE CONTROL DISTRITAL'!B6</f>
        <v xml:space="preserve">PROCESOS SUSTANTIVOS E INDICADORES </v>
      </c>
      <c r="C6" s="121"/>
      <c r="D6" s="121"/>
      <c r="E6" s="121"/>
      <c r="F6" s="121"/>
      <c r="G6" s="121"/>
      <c r="H6" s="121"/>
      <c r="I6" s="129" t="s">
        <v>21</v>
      </c>
      <c r="J6" s="130"/>
      <c r="K6" s="130"/>
      <c r="L6" s="130"/>
      <c r="M6" s="130"/>
      <c r="N6" s="130"/>
      <c r="O6" s="130"/>
      <c r="P6" s="130"/>
      <c r="Q6" s="130"/>
      <c r="R6" s="130"/>
      <c r="S6" s="130"/>
      <c r="T6" s="130"/>
      <c r="U6" s="130"/>
      <c r="V6" s="130"/>
      <c r="W6" s="130"/>
      <c r="X6" s="130"/>
      <c r="Y6" s="130"/>
      <c r="Z6" s="130"/>
      <c r="AA6" s="130"/>
      <c r="AB6" s="130"/>
      <c r="AC6" s="130"/>
      <c r="AD6" s="130"/>
      <c r="AE6" s="130"/>
      <c r="AF6" s="130"/>
      <c r="AG6" s="130"/>
      <c r="AH6" s="130"/>
      <c r="AI6" s="130"/>
      <c r="AJ6" s="130"/>
      <c r="AK6" s="130"/>
      <c r="AL6" s="130"/>
      <c r="AM6" s="130"/>
      <c r="AN6" s="130"/>
      <c r="AO6" s="130"/>
      <c r="AP6" s="130"/>
      <c r="AQ6" s="130"/>
      <c r="AR6" s="130"/>
      <c r="AS6" s="130"/>
      <c r="AT6" s="130"/>
      <c r="AU6" s="130"/>
      <c r="AV6" s="122" t="s">
        <v>7</v>
      </c>
    </row>
    <row r="7" spans="1:60" ht="17.25" customHeight="1" thickTop="1" thickBot="1" x14ac:dyDescent="0.3">
      <c r="A7" s="120"/>
      <c r="B7" s="121" t="str">
        <f>'PANEL DE CONTROL DISTRITAL'!B7</f>
        <v>DESCRIPCIÓN</v>
      </c>
      <c r="C7" s="121"/>
      <c r="D7" s="121"/>
      <c r="E7" s="121" t="str">
        <f>'PANEL DE CONTROL DISTRITAL'!E7</f>
        <v>MEDICIÓN</v>
      </c>
      <c r="F7" s="121"/>
      <c r="G7" s="121"/>
      <c r="H7" s="121"/>
      <c r="I7" s="131" t="str">
        <f>'PANEL DE CONTROL DISTRITAL'!A5</f>
        <v>CAMPAÑA ANUAL PERMANENTE 2022-2023</v>
      </c>
      <c r="J7" s="132"/>
      <c r="K7" s="132"/>
      <c r="L7" s="132"/>
      <c r="M7" s="132"/>
      <c r="N7" s="132"/>
      <c r="O7" s="132"/>
      <c r="P7" s="132"/>
      <c r="Q7" s="132"/>
      <c r="R7" s="132"/>
      <c r="S7" s="132"/>
      <c r="T7" s="132"/>
      <c r="U7" s="132"/>
      <c r="V7" s="132"/>
      <c r="W7" s="132"/>
      <c r="X7" s="132"/>
      <c r="Y7" s="132"/>
      <c r="Z7" s="132"/>
      <c r="AA7" s="132"/>
      <c r="AB7" s="132"/>
      <c r="AC7" s="132"/>
      <c r="AD7" s="132"/>
      <c r="AE7" s="132"/>
      <c r="AF7" s="132"/>
      <c r="AG7" s="132"/>
      <c r="AH7" s="132"/>
      <c r="AI7" s="132"/>
      <c r="AJ7" s="132"/>
      <c r="AK7" s="132"/>
      <c r="AL7" s="132"/>
      <c r="AM7" s="132"/>
      <c r="AN7" s="132"/>
      <c r="AO7" s="132"/>
      <c r="AP7" s="132"/>
      <c r="AQ7" s="132"/>
      <c r="AR7" s="132"/>
      <c r="AS7" s="132"/>
      <c r="AT7" s="132"/>
      <c r="AU7" s="132"/>
      <c r="AV7" s="122"/>
    </row>
    <row r="8" spans="1:60" ht="5.25" customHeight="1" thickTop="1" thickBot="1" x14ac:dyDescent="0.3">
      <c r="A8" s="120"/>
      <c r="B8" s="133"/>
      <c r="C8" s="134"/>
      <c r="D8" s="134"/>
      <c r="E8" s="134"/>
      <c r="F8" s="134"/>
      <c r="G8" s="134"/>
      <c r="H8" s="134"/>
      <c r="I8" s="134"/>
      <c r="J8" s="134"/>
      <c r="K8" s="134"/>
      <c r="L8" s="134"/>
      <c r="M8" s="134"/>
      <c r="N8" s="134"/>
      <c r="O8" s="134"/>
      <c r="P8" s="134"/>
      <c r="Q8" s="134"/>
      <c r="R8" s="134"/>
      <c r="S8" s="134"/>
      <c r="T8" s="134"/>
      <c r="U8" s="134"/>
      <c r="V8" s="134"/>
      <c r="W8" s="134"/>
      <c r="X8" s="134"/>
      <c r="Y8" s="134"/>
      <c r="Z8" s="134"/>
      <c r="AA8" s="134"/>
      <c r="AB8" s="134"/>
      <c r="AC8" s="134"/>
      <c r="AD8" s="134"/>
      <c r="AE8" s="134"/>
      <c r="AF8" s="134"/>
      <c r="AG8" s="134"/>
      <c r="AH8" s="134"/>
      <c r="AI8" s="134"/>
      <c r="AJ8" s="134"/>
      <c r="AK8" s="134"/>
      <c r="AL8" s="134"/>
      <c r="AM8" s="134"/>
      <c r="AN8" s="134"/>
      <c r="AO8" s="134"/>
      <c r="AP8" s="134"/>
      <c r="AQ8" s="134"/>
      <c r="AR8" s="134"/>
      <c r="AS8" s="134"/>
      <c r="AT8" s="134"/>
      <c r="AU8" s="134"/>
      <c r="AV8" s="122"/>
    </row>
    <row r="9" spans="1:60" s="2" customFormat="1" ht="29.25" customHeight="1" thickTop="1" thickBot="1" x14ac:dyDescent="0.3">
      <c r="A9" s="120"/>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'090151'!I9</f>
        <v>2022-53</v>
      </c>
      <c r="J9" s="33" t="str">
        <f>'090151'!J9</f>
        <v>2022-54</v>
      </c>
      <c r="K9" s="33" t="str">
        <f>'090151'!K9</f>
        <v>2022-55</v>
      </c>
      <c r="L9" s="33" t="str">
        <f>'090151'!L9</f>
        <v>2023-01</v>
      </c>
      <c r="M9" s="33" t="str">
        <f>'090151'!M9</f>
        <v>2023-02</v>
      </c>
      <c r="N9" s="33" t="str">
        <f>'090151'!N9</f>
        <v>2023-03</v>
      </c>
      <c r="O9" s="33" t="str">
        <f>'090151'!O9</f>
        <v>2023-04</v>
      </c>
      <c r="P9" s="33" t="str">
        <f>'090151'!P9</f>
        <v>2023-05</v>
      </c>
      <c r="Q9" s="33" t="str">
        <f>'090151'!Q9</f>
        <v>2023-06</v>
      </c>
      <c r="R9" s="33" t="str">
        <f>'090151'!R9</f>
        <v>2023-07</v>
      </c>
      <c r="S9" s="33" t="str">
        <f>'090151'!S9</f>
        <v>2023-08</v>
      </c>
      <c r="T9" s="33" t="str">
        <f>'090151'!T9</f>
        <v>2023-09</v>
      </c>
      <c r="U9" s="33" t="str">
        <f>'090151'!U9</f>
        <v>2023-10</v>
      </c>
      <c r="V9" s="33" t="str">
        <f>'090151'!V9</f>
        <v>2023-11</v>
      </c>
      <c r="W9" s="33" t="str">
        <f>'090151'!W9</f>
        <v>2023-12</v>
      </c>
      <c r="X9" s="33" t="str">
        <f>'090151'!X9</f>
        <v>2023-13</v>
      </c>
      <c r="Y9" s="33" t="str">
        <f>'090151'!Y9</f>
        <v>2023-14</v>
      </c>
      <c r="Z9" s="33" t="str">
        <f>'090151'!Z9</f>
        <v>2023-15</v>
      </c>
      <c r="AA9" s="33" t="str">
        <f>'090151'!AA9</f>
        <v>2023-16</v>
      </c>
      <c r="AB9" s="33" t="str">
        <f>'090151'!AB9</f>
        <v>2023-17</v>
      </c>
      <c r="AC9" s="33" t="str">
        <f>'090151'!AC9</f>
        <v>2023-18</v>
      </c>
      <c r="AD9" s="33" t="str">
        <f>'090151'!AD9</f>
        <v>2023-19</v>
      </c>
      <c r="AE9" s="33" t="str">
        <f>'090151'!AE9</f>
        <v>2023-20</v>
      </c>
      <c r="AF9" s="33" t="str">
        <f>'090151'!AF9</f>
        <v>2023-21</v>
      </c>
      <c r="AG9" s="33" t="str">
        <f>'090151'!AG9</f>
        <v>2023-22</v>
      </c>
      <c r="AH9" s="33" t="str">
        <f>'090151'!AH9</f>
        <v>2023-23</v>
      </c>
      <c r="AI9" s="33" t="str">
        <f>'090151'!AI9</f>
        <v>2023-24</v>
      </c>
      <c r="AJ9" s="33" t="str">
        <f>'090151'!AJ9</f>
        <v>2023-25</v>
      </c>
      <c r="AK9" s="33" t="str">
        <f>'090151'!AK9</f>
        <v>2023-26</v>
      </c>
      <c r="AL9" s="33" t="str">
        <f>'090151'!AL9</f>
        <v>2023-27</v>
      </c>
      <c r="AM9" s="33" t="str">
        <f>'090151'!AM9</f>
        <v>2023-28</v>
      </c>
      <c r="AN9" s="33" t="str">
        <f>'090151'!AN9</f>
        <v>2023-29</v>
      </c>
      <c r="AO9" s="33" t="str">
        <f>'090151'!AO9</f>
        <v>2023-30</v>
      </c>
      <c r="AP9" s="33" t="str">
        <f>'090151'!AP9</f>
        <v>2023-31</v>
      </c>
      <c r="AQ9" s="33" t="str">
        <f>'090151'!AQ9</f>
        <v>2023-32</v>
      </c>
      <c r="AR9" s="33" t="str">
        <f>'090151'!AR9</f>
        <v>2023-33</v>
      </c>
      <c r="AS9" s="33" t="str">
        <f>'090151'!AS9</f>
        <v>2023-34</v>
      </c>
      <c r="AT9" s="33" t="str">
        <f>'090151'!AT9</f>
        <v>2023-35</v>
      </c>
      <c r="AU9" s="33" t="str">
        <f>'090151'!AU9</f>
        <v>2023-36</v>
      </c>
      <c r="AV9" s="122"/>
    </row>
    <row r="10" spans="1:60" s="2" customFormat="1" ht="50.1" customHeight="1" thickTop="1" thickBot="1" x14ac:dyDescent="0.3">
      <c r="A10" s="117">
        <f>'PANEL DE CONTROL DISTRITAL'!A9</f>
        <v>1</v>
      </c>
      <c r="B10" s="118" t="str">
        <f>'PANEL DE CONTROL DISTRITAL'!B9</f>
        <v>ENTREVISTA</v>
      </c>
      <c r="C10" s="113" t="str">
        <f>'PANEL DE CONTROL DISTRITAL'!C9</f>
        <v xml:space="preserve"> Auxiliar de Atención Ciudadana</v>
      </c>
      <c r="D10" s="114" t="str">
        <f>'PANEL DE CONTROL DISTRITAL'!D9</f>
        <v>Efectividad de la entrevista =</v>
      </c>
      <c r="E10" s="113" t="str">
        <f>'PANEL DE CONTROL DISTRITAL'!E9</f>
        <v>(Número de trámites aplicados / (Número de fichas requisitadas - Notificaciones de improcedencia de trámite)) x 100</v>
      </c>
      <c r="F10" s="115" t="str">
        <f>'PANEL DE CONTROL DISTRITAL'!F9</f>
        <v>Semanal (remesa)</v>
      </c>
      <c r="G10" s="116">
        <f>'PANEL DE CONTROL DISTRITAL'!G9</f>
        <v>0.9</v>
      </c>
      <c r="H10" s="27" t="str">
        <f>'PANEL DE CONTROL DISTRITAL'!H9</f>
        <v>Número de trámites aplicados</v>
      </c>
      <c r="I10" s="25">
        <v>154</v>
      </c>
      <c r="J10" s="25">
        <v>601</v>
      </c>
      <c r="K10" s="25">
        <v>0</v>
      </c>
      <c r="L10" s="25">
        <v>0</v>
      </c>
      <c r="M10" s="25">
        <v>466</v>
      </c>
      <c r="N10" s="25">
        <v>651</v>
      </c>
      <c r="O10" s="25">
        <v>667</v>
      </c>
      <c r="P10" s="25">
        <v>672</v>
      </c>
      <c r="Q10" s="25">
        <v>667</v>
      </c>
      <c r="R10" s="25">
        <v>525</v>
      </c>
      <c r="S10" s="25">
        <v>670</v>
      </c>
      <c r="T10" s="25">
        <v>692</v>
      </c>
      <c r="U10" s="25">
        <v>641</v>
      </c>
      <c r="V10" s="25">
        <v>595</v>
      </c>
      <c r="W10" s="25">
        <v>648</v>
      </c>
      <c r="X10" s="25">
        <v>503</v>
      </c>
      <c r="Y10" s="25">
        <v>655</v>
      </c>
      <c r="Z10" s="25">
        <v>502</v>
      </c>
      <c r="AA10" s="25">
        <v>675</v>
      </c>
      <c r="AB10" s="25">
        <v>637</v>
      </c>
      <c r="AC10" s="25">
        <v>608</v>
      </c>
      <c r="AD10" s="25">
        <v>366</v>
      </c>
      <c r="AE10" s="25">
        <v>547</v>
      </c>
      <c r="AF10" s="25">
        <v>665</v>
      </c>
      <c r="AG10" s="25">
        <v>653</v>
      </c>
      <c r="AH10" s="25">
        <v>670</v>
      </c>
      <c r="AI10" s="25">
        <v>669</v>
      </c>
      <c r="AJ10" s="25">
        <v>625</v>
      </c>
      <c r="AK10" s="25">
        <v>603</v>
      </c>
      <c r="AL10" s="25">
        <v>613</v>
      </c>
      <c r="AM10" s="25">
        <v>621</v>
      </c>
      <c r="AN10" s="25">
        <v>507</v>
      </c>
      <c r="AO10" s="25">
        <v>651</v>
      </c>
      <c r="AP10" s="25">
        <v>683</v>
      </c>
      <c r="AQ10" s="25">
        <v>669</v>
      </c>
      <c r="AR10" s="25">
        <v>685</v>
      </c>
      <c r="AS10" s="25">
        <v>686</v>
      </c>
      <c r="AT10" s="25">
        <v>710</v>
      </c>
      <c r="AU10" s="25">
        <v>553</v>
      </c>
      <c r="AV10" s="106">
        <f>IFERROR(SUM(I10:AU10)/SUM(I11:AU11),0)</f>
        <v>0.99790664528772488</v>
      </c>
    </row>
    <row r="11" spans="1:60" s="2" customFormat="1" ht="50.1" customHeight="1" thickTop="1" thickBot="1" x14ac:dyDescent="0.3">
      <c r="A11" s="117"/>
      <c r="B11" s="118"/>
      <c r="C11" s="113"/>
      <c r="D11" s="114"/>
      <c r="E11" s="113"/>
      <c r="F11" s="115"/>
      <c r="G11" s="116"/>
      <c r="H11" s="27" t="str">
        <f>'PANEL DE CONTROL DISTRITAL'!H10</f>
        <v>Número de fichas requisitadas - Notificaciones de improcedencia de trámite</v>
      </c>
      <c r="I11" s="45">
        <v>154</v>
      </c>
      <c r="J11" s="45">
        <v>601</v>
      </c>
      <c r="K11" s="45">
        <v>0</v>
      </c>
      <c r="L11" s="45">
        <v>0</v>
      </c>
      <c r="M11" s="45">
        <v>466</v>
      </c>
      <c r="N11" s="45">
        <v>651</v>
      </c>
      <c r="O11" s="45">
        <v>667</v>
      </c>
      <c r="P11" s="45">
        <v>672</v>
      </c>
      <c r="Q11" s="45">
        <v>667</v>
      </c>
      <c r="R11" s="45">
        <v>525</v>
      </c>
      <c r="S11" s="45">
        <v>670</v>
      </c>
      <c r="T11" s="45">
        <v>692</v>
      </c>
      <c r="U11" s="45">
        <v>641</v>
      </c>
      <c r="V11" s="45">
        <v>595</v>
      </c>
      <c r="W11" s="45">
        <v>648</v>
      </c>
      <c r="X11" s="45">
        <v>503</v>
      </c>
      <c r="Y11" s="45">
        <v>659</v>
      </c>
      <c r="Z11" s="45">
        <v>508</v>
      </c>
      <c r="AA11" s="45">
        <v>678</v>
      </c>
      <c r="AB11" s="45">
        <v>645</v>
      </c>
      <c r="AC11" s="45">
        <v>613</v>
      </c>
      <c r="AD11" s="45">
        <v>369</v>
      </c>
      <c r="AE11" s="45">
        <v>548</v>
      </c>
      <c r="AF11" s="45">
        <v>676</v>
      </c>
      <c r="AG11" s="45">
        <v>653</v>
      </c>
      <c r="AH11" s="45">
        <v>668</v>
      </c>
      <c r="AI11" s="45">
        <v>669</v>
      </c>
      <c r="AJ11" s="45">
        <v>625</v>
      </c>
      <c r="AK11" s="45">
        <v>604</v>
      </c>
      <c r="AL11" s="45">
        <v>613</v>
      </c>
      <c r="AM11" s="45">
        <v>621</v>
      </c>
      <c r="AN11" s="45">
        <v>507</v>
      </c>
      <c r="AO11" s="45">
        <v>653</v>
      </c>
      <c r="AP11" s="45">
        <v>683</v>
      </c>
      <c r="AQ11" s="45">
        <v>669</v>
      </c>
      <c r="AR11" s="45">
        <v>685</v>
      </c>
      <c r="AS11" s="45">
        <v>686</v>
      </c>
      <c r="AT11" s="45">
        <v>712</v>
      </c>
      <c r="AU11" s="45">
        <v>556</v>
      </c>
      <c r="AV11" s="106"/>
    </row>
    <row r="12" spans="1:60" s="47" customFormat="1" ht="8.1" customHeight="1" thickTop="1" thickBot="1" x14ac:dyDescent="0.3">
      <c r="A12" s="117">
        <v>0</v>
      </c>
      <c r="B12" s="117"/>
      <c r="C12" s="117"/>
      <c r="D12" s="117"/>
      <c r="E12" s="117"/>
      <c r="F12" s="117"/>
      <c r="G12" s="117"/>
      <c r="H12" s="117"/>
      <c r="I12" s="117"/>
      <c r="J12" s="117"/>
      <c r="K12" s="117"/>
      <c r="L12" s="117"/>
      <c r="M12" s="117"/>
      <c r="N12" s="117"/>
      <c r="O12" s="117"/>
      <c r="P12" s="117"/>
      <c r="Q12" s="117"/>
      <c r="R12" s="117"/>
      <c r="S12" s="117"/>
      <c r="T12" s="117"/>
      <c r="U12" s="117"/>
      <c r="V12" s="117"/>
      <c r="W12" s="117"/>
      <c r="X12" s="117"/>
      <c r="Y12" s="117"/>
      <c r="Z12" s="117"/>
      <c r="AA12" s="117"/>
      <c r="AB12" s="117"/>
      <c r="AC12" s="117"/>
      <c r="AD12" s="117"/>
      <c r="AE12" s="117"/>
      <c r="AF12" s="117"/>
      <c r="AG12" s="117"/>
      <c r="AH12" s="117"/>
      <c r="AI12" s="117"/>
      <c r="AJ12" s="117"/>
      <c r="AK12" s="117"/>
      <c r="AL12" s="117"/>
      <c r="AM12" s="117"/>
      <c r="AN12" s="117"/>
      <c r="AO12" s="117"/>
      <c r="AP12" s="117"/>
      <c r="AQ12" s="117"/>
      <c r="AR12" s="117"/>
      <c r="AS12" s="117"/>
      <c r="AT12" s="117"/>
      <c r="AU12" s="117"/>
      <c r="AV12" s="117"/>
      <c r="AW12" s="46"/>
      <c r="AX12" s="46"/>
      <c r="AY12" s="46"/>
      <c r="AZ12" s="46"/>
      <c r="BA12" s="46"/>
      <c r="BB12" s="46"/>
      <c r="BC12" s="46"/>
      <c r="BD12" s="46"/>
      <c r="BE12" s="46"/>
      <c r="BF12" s="46"/>
      <c r="BG12" s="46"/>
      <c r="BH12" s="46"/>
    </row>
    <row r="13" spans="1:60" s="3" customFormat="1" ht="50.1" customHeight="1" thickTop="1" thickBot="1" x14ac:dyDescent="0.3">
      <c r="A13" s="117">
        <f>'PANEL DE CONTROL DISTRITAL'!A12</f>
        <v>2</v>
      </c>
      <c r="B13" s="118" t="str">
        <f>'PANEL DE CONTROL DISTRITAL'!B12</f>
        <v>TRÁMITE</v>
      </c>
      <c r="C13" s="113" t="str">
        <f>'PANEL DE CONTROL DISTRITAL'!C12</f>
        <v>Operador de Equipo Tecnológico</v>
      </c>
      <c r="D13" s="114" t="str">
        <f>'PANEL DE CONTROL DISTRITAL'!D12</f>
        <v>Trámites exitosos efectivos=</v>
      </c>
      <c r="E13" s="113" t="str">
        <f>'PANEL DE CONTROL DISTRITAL'!E12</f>
        <v>(Número de trámites exitosos / Número de trámites aplicados) x 100</v>
      </c>
      <c r="F13" s="115" t="str">
        <f>'PANEL DE CONTROL DISTRITAL'!F12</f>
        <v>Semanal (remesa)</v>
      </c>
      <c r="G13" s="116">
        <f>'PANEL DE CONTROL DISTRITAL'!G12</f>
        <v>0.9</v>
      </c>
      <c r="H13" s="27" t="str">
        <f>'PANEL DE CONTROL DISTRITAL'!H12</f>
        <v>Número de trámites exitosos</v>
      </c>
      <c r="I13" s="25">
        <v>154</v>
      </c>
      <c r="J13" s="25">
        <v>600</v>
      </c>
      <c r="K13" s="25">
        <v>0</v>
      </c>
      <c r="L13" s="25">
        <v>0</v>
      </c>
      <c r="M13" s="25">
        <v>465</v>
      </c>
      <c r="N13" s="25">
        <v>649</v>
      </c>
      <c r="O13" s="25">
        <v>666</v>
      </c>
      <c r="P13" s="25">
        <v>669</v>
      </c>
      <c r="Q13" s="25">
        <v>667</v>
      </c>
      <c r="R13" s="25">
        <v>523</v>
      </c>
      <c r="S13" s="25">
        <v>669</v>
      </c>
      <c r="T13" s="25">
        <v>689</v>
      </c>
      <c r="U13" s="25">
        <v>640</v>
      </c>
      <c r="V13" s="25">
        <v>591</v>
      </c>
      <c r="W13" s="25">
        <v>647</v>
      </c>
      <c r="X13" s="25">
        <v>502</v>
      </c>
      <c r="Y13" s="25">
        <v>654</v>
      </c>
      <c r="Z13" s="25">
        <v>500</v>
      </c>
      <c r="AA13" s="25">
        <v>674</v>
      </c>
      <c r="AB13" s="25">
        <v>634</v>
      </c>
      <c r="AC13" s="25">
        <v>603</v>
      </c>
      <c r="AD13" s="25">
        <v>363</v>
      </c>
      <c r="AE13" s="25">
        <v>547</v>
      </c>
      <c r="AF13" s="25">
        <v>661</v>
      </c>
      <c r="AG13" s="25">
        <v>652</v>
      </c>
      <c r="AH13" s="25">
        <v>668</v>
      </c>
      <c r="AI13" s="25">
        <v>663</v>
      </c>
      <c r="AJ13" s="25">
        <v>623</v>
      </c>
      <c r="AK13" s="25">
        <v>602</v>
      </c>
      <c r="AL13" s="25">
        <v>611</v>
      </c>
      <c r="AM13" s="25">
        <v>615</v>
      </c>
      <c r="AN13" s="25">
        <v>504</v>
      </c>
      <c r="AO13" s="25">
        <v>645</v>
      </c>
      <c r="AP13" s="25">
        <v>679</v>
      </c>
      <c r="AQ13" s="25">
        <v>667</v>
      </c>
      <c r="AR13" s="25">
        <v>681</v>
      </c>
      <c r="AS13" s="25">
        <v>675</v>
      </c>
      <c r="AT13" s="25">
        <v>704</v>
      </c>
      <c r="AU13" s="25">
        <v>277</v>
      </c>
      <c r="AV13" s="106">
        <f>IFERROR(SUM(I13:AU13)/SUM(I14:AU14),0)</f>
        <v>0.98339656326712788</v>
      </c>
    </row>
    <row r="14" spans="1:60" s="3" customFormat="1" ht="50.1" customHeight="1" thickTop="1" thickBot="1" x14ac:dyDescent="0.3">
      <c r="A14" s="117"/>
      <c r="B14" s="118"/>
      <c r="C14" s="113"/>
      <c r="D14" s="114"/>
      <c r="E14" s="113"/>
      <c r="F14" s="115"/>
      <c r="G14" s="116"/>
      <c r="H14" s="27" t="str">
        <f>'PANEL DE CONTROL DISTRITAL'!H13</f>
        <v>Número de trámites aplicados</v>
      </c>
      <c r="I14" s="45">
        <v>154</v>
      </c>
      <c r="J14" s="45">
        <v>601</v>
      </c>
      <c r="K14" s="45">
        <v>0</v>
      </c>
      <c r="L14" s="45">
        <v>0</v>
      </c>
      <c r="M14" s="45">
        <v>466</v>
      </c>
      <c r="N14" s="45">
        <v>651</v>
      </c>
      <c r="O14" s="45">
        <v>667</v>
      </c>
      <c r="P14" s="45">
        <v>672</v>
      </c>
      <c r="Q14" s="45">
        <v>667</v>
      </c>
      <c r="R14" s="45">
        <v>525</v>
      </c>
      <c r="S14" s="45">
        <v>670</v>
      </c>
      <c r="T14" s="45">
        <v>692</v>
      </c>
      <c r="U14" s="45">
        <v>641</v>
      </c>
      <c r="V14" s="45">
        <v>595</v>
      </c>
      <c r="W14" s="45">
        <v>648</v>
      </c>
      <c r="X14" s="45">
        <v>503</v>
      </c>
      <c r="Y14" s="45">
        <v>655</v>
      </c>
      <c r="Z14" s="45">
        <v>502</v>
      </c>
      <c r="AA14" s="45">
        <v>675</v>
      </c>
      <c r="AB14" s="45">
        <v>637</v>
      </c>
      <c r="AC14" s="45">
        <v>608</v>
      </c>
      <c r="AD14" s="45">
        <v>366</v>
      </c>
      <c r="AE14" s="45">
        <v>547</v>
      </c>
      <c r="AF14" s="45">
        <v>665</v>
      </c>
      <c r="AG14" s="45">
        <v>653</v>
      </c>
      <c r="AH14" s="45">
        <v>670</v>
      </c>
      <c r="AI14" s="45">
        <v>669</v>
      </c>
      <c r="AJ14" s="45">
        <v>625</v>
      </c>
      <c r="AK14" s="45">
        <v>603</v>
      </c>
      <c r="AL14" s="45">
        <v>613</v>
      </c>
      <c r="AM14" s="45">
        <v>621</v>
      </c>
      <c r="AN14" s="45">
        <v>507</v>
      </c>
      <c r="AO14" s="45">
        <v>651</v>
      </c>
      <c r="AP14" s="45">
        <v>683</v>
      </c>
      <c r="AQ14" s="45">
        <v>669</v>
      </c>
      <c r="AR14" s="45">
        <v>685</v>
      </c>
      <c r="AS14" s="45">
        <v>686</v>
      </c>
      <c r="AT14" s="45">
        <v>710</v>
      </c>
      <c r="AU14" s="45">
        <v>553</v>
      </c>
      <c r="AV14" s="106"/>
    </row>
    <row r="15" spans="1:60" s="47" customFormat="1" ht="8.1" customHeight="1" thickTop="1" thickBot="1" x14ac:dyDescent="0.3">
      <c r="A15" s="117"/>
      <c r="B15" s="117"/>
      <c r="C15" s="117"/>
      <c r="D15" s="117"/>
      <c r="E15" s="117"/>
      <c r="F15" s="117"/>
      <c r="G15" s="117"/>
      <c r="H15" s="117"/>
      <c r="I15" s="117"/>
      <c r="J15" s="117"/>
      <c r="K15" s="117"/>
      <c r="L15" s="117"/>
      <c r="M15" s="117"/>
      <c r="N15" s="117"/>
      <c r="O15" s="117"/>
      <c r="P15" s="117"/>
      <c r="Q15" s="117"/>
      <c r="R15" s="117"/>
      <c r="S15" s="117"/>
      <c r="T15" s="117"/>
      <c r="U15" s="117"/>
      <c r="V15" s="117"/>
      <c r="W15" s="117"/>
      <c r="X15" s="117"/>
      <c r="Y15" s="117"/>
      <c r="Z15" s="117"/>
      <c r="AA15" s="117"/>
      <c r="AB15" s="117"/>
      <c r="AC15" s="117"/>
      <c r="AD15" s="117"/>
      <c r="AE15" s="117"/>
      <c r="AF15" s="117"/>
      <c r="AG15" s="117"/>
      <c r="AH15" s="117"/>
      <c r="AI15" s="117"/>
      <c r="AJ15" s="117"/>
      <c r="AK15" s="117"/>
      <c r="AL15" s="117"/>
      <c r="AM15" s="117"/>
      <c r="AN15" s="117"/>
      <c r="AO15" s="117"/>
      <c r="AP15" s="117"/>
      <c r="AQ15" s="117"/>
      <c r="AR15" s="117"/>
      <c r="AS15" s="117"/>
      <c r="AT15" s="117"/>
      <c r="AU15" s="117"/>
      <c r="AV15" s="117"/>
      <c r="AW15" s="46"/>
      <c r="AX15" s="46"/>
      <c r="AY15" s="46"/>
      <c r="AZ15" s="46"/>
      <c r="BA15" s="46"/>
      <c r="BB15" s="46"/>
      <c r="BC15" s="46"/>
      <c r="BD15" s="46"/>
      <c r="BE15" s="46"/>
      <c r="BF15" s="46"/>
      <c r="BG15" s="46"/>
      <c r="BH15" s="46"/>
    </row>
    <row r="16" spans="1:60" s="3" customFormat="1" ht="50.1" customHeight="1" thickTop="1" thickBot="1" x14ac:dyDescent="0.3">
      <c r="A16" s="117">
        <f>'PANEL DE CONTROL DISTRITAL'!A15</f>
        <v>3</v>
      </c>
      <c r="B16" s="118" t="str">
        <f>'PANEL DE CONTROL DISTRITAL'!B15</f>
        <v>TRANSFERENCIA</v>
      </c>
      <c r="C16" s="113" t="str">
        <f>'PANEL DE CONTROL DISTRITAL'!C15</f>
        <v>Responsable de Módulo</v>
      </c>
      <c r="D16" s="114" t="str">
        <f>'PANEL DE CONTROL DISTRITAL'!D15</f>
        <v xml:space="preserve">Transacciones exitosas = </v>
      </c>
      <c r="E16" s="113" t="str">
        <f>'PANEL DE CONTROL DISTRITAL'!E15</f>
        <v>(Número de Archivos de Transacción aceptados /Total de Archivos de Transacción procesados) x100</v>
      </c>
      <c r="F16" s="115" t="str">
        <f>'PANEL DE CONTROL DISTRITAL'!F15</f>
        <v>Semanal (remesa)</v>
      </c>
      <c r="G16" s="116">
        <f>'PANEL DE CONTROL DISTRITAL'!G15</f>
        <v>0.9</v>
      </c>
      <c r="H16" s="27" t="str">
        <f>'PANEL DE CONTROL DISTRITAL'!H15</f>
        <v>Número de Archivos de Transacción aceptados</v>
      </c>
      <c r="I16" s="25">
        <v>154</v>
      </c>
      <c r="J16" s="25">
        <v>601</v>
      </c>
      <c r="K16" s="25">
        <v>0</v>
      </c>
      <c r="L16" s="25">
        <v>0</v>
      </c>
      <c r="M16" s="25">
        <v>466</v>
      </c>
      <c r="N16" s="25">
        <v>651</v>
      </c>
      <c r="O16" s="25">
        <v>667</v>
      </c>
      <c r="P16" s="25">
        <v>672</v>
      </c>
      <c r="Q16" s="25">
        <v>667</v>
      </c>
      <c r="R16" s="25">
        <v>525</v>
      </c>
      <c r="S16" s="25">
        <v>670</v>
      </c>
      <c r="T16" s="25">
        <v>692</v>
      </c>
      <c r="U16" s="25">
        <v>641</v>
      </c>
      <c r="V16" s="25">
        <v>595</v>
      </c>
      <c r="W16" s="25">
        <v>648</v>
      </c>
      <c r="X16" s="25">
        <v>503</v>
      </c>
      <c r="Y16" s="25">
        <v>655</v>
      </c>
      <c r="Z16" s="25">
        <v>502</v>
      </c>
      <c r="AA16" s="25">
        <v>675</v>
      </c>
      <c r="AB16" s="25">
        <v>637</v>
      </c>
      <c r="AC16" s="25">
        <v>608</v>
      </c>
      <c r="AD16" s="25">
        <v>366</v>
      </c>
      <c r="AE16" s="25">
        <v>547</v>
      </c>
      <c r="AF16" s="25">
        <v>665</v>
      </c>
      <c r="AG16" s="25">
        <v>653</v>
      </c>
      <c r="AH16" s="25">
        <v>670</v>
      </c>
      <c r="AI16" s="25">
        <v>669</v>
      </c>
      <c r="AJ16" s="25">
        <v>625</v>
      </c>
      <c r="AK16" s="25">
        <v>603</v>
      </c>
      <c r="AL16" s="25">
        <v>613</v>
      </c>
      <c r="AM16" s="25">
        <v>621</v>
      </c>
      <c r="AN16" s="25">
        <v>507</v>
      </c>
      <c r="AO16" s="25">
        <v>651</v>
      </c>
      <c r="AP16" s="25">
        <v>683</v>
      </c>
      <c r="AQ16" s="25">
        <v>669</v>
      </c>
      <c r="AR16" s="25">
        <v>685</v>
      </c>
      <c r="AS16" s="25">
        <v>686</v>
      </c>
      <c r="AT16" s="25">
        <v>710</v>
      </c>
      <c r="AU16" s="25">
        <v>553</v>
      </c>
      <c r="AV16" s="106">
        <f>IFERROR(SUM(I16:AU16)/SUM(I17:AU17),0)</f>
        <v>1</v>
      </c>
    </row>
    <row r="17" spans="1:60" s="3" customFormat="1" ht="50.1" customHeight="1" thickTop="1" thickBot="1" x14ac:dyDescent="0.3">
      <c r="A17" s="117"/>
      <c r="B17" s="118"/>
      <c r="C17" s="113"/>
      <c r="D17" s="114"/>
      <c r="E17" s="113"/>
      <c r="F17" s="115"/>
      <c r="G17" s="116"/>
      <c r="H17" s="27" t="str">
        <f>'PANEL DE CONTROL DISTRITAL'!H16</f>
        <v>Total de Archivos de Transacción procesados</v>
      </c>
      <c r="I17" s="45">
        <v>154</v>
      </c>
      <c r="J17" s="45">
        <v>601</v>
      </c>
      <c r="K17" s="45">
        <v>0</v>
      </c>
      <c r="L17" s="45">
        <v>0</v>
      </c>
      <c r="M17" s="45">
        <v>466</v>
      </c>
      <c r="N17" s="45">
        <v>651</v>
      </c>
      <c r="O17" s="45">
        <v>667</v>
      </c>
      <c r="P17" s="45">
        <v>672</v>
      </c>
      <c r="Q17" s="45">
        <v>667</v>
      </c>
      <c r="R17" s="45">
        <v>525</v>
      </c>
      <c r="S17" s="45">
        <v>670</v>
      </c>
      <c r="T17" s="45">
        <v>692</v>
      </c>
      <c r="U17" s="45">
        <v>641</v>
      </c>
      <c r="V17" s="45">
        <v>595</v>
      </c>
      <c r="W17" s="45">
        <v>648</v>
      </c>
      <c r="X17" s="45">
        <v>503</v>
      </c>
      <c r="Y17" s="45">
        <v>655</v>
      </c>
      <c r="Z17" s="45">
        <v>502</v>
      </c>
      <c r="AA17" s="45">
        <v>675</v>
      </c>
      <c r="AB17" s="45">
        <v>637</v>
      </c>
      <c r="AC17" s="45">
        <v>608</v>
      </c>
      <c r="AD17" s="45">
        <v>366</v>
      </c>
      <c r="AE17" s="45">
        <v>547</v>
      </c>
      <c r="AF17" s="45">
        <v>665</v>
      </c>
      <c r="AG17" s="45">
        <v>653</v>
      </c>
      <c r="AH17" s="45">
        <v>670</v>
      </c>
      <c r="AI17" s="45">
        <v>669</v>
      </c>
      <c r="AJ17" s="45">
        <v>625</v>
      </c>
      <c r="AK17" s="45">
        <v>603</v>
      </c>
      <c r="AL17" s="45">
        <v>613</v>
      </c>
      <c r="AM17" s="45">
        <v>621</v>
      </c>
      <c r="AN17" s="45">
        <v>507</v>
      </c>
      <c r="AO17" s="45">
        <v>651</v>
      </c>
      <c r="AP17" s="45">
        <v>683</v>
      </c>
      <c r="AQ17" s="45">
        <v>669</v>
      </c>
      <c r="AR17" s="45">
        <v>685</v>
      </c>
      <c r="AS17" s="45">
        <v>686</v>
      </c>
      <c r="AT17" s="45">
        <v>710</v>
      </c>
      <c r="AU17" s="45">
        <v>553</v>
      </c>
      <c r="AV17" s="106"/>
    </row>
    <row r="18" spans="1:60" s="47" customFormat="1" ht="8.1" customHeight="1" thickTop="1" thickBot="1" x14ac:dyDescent="0.3">
      <c r="A18" s="117"/>
      <c r="B18" s="117"/>
      <c r="C18" s="117"/>
      <c r="D18" s="117"/>
      <c r="E18" s="117"/>
      <c r="F18" s="117"/>
      <c r="G18" s="117"/>
      <c r="H18" s="117"/>
      <c r="I18" s="117"/>
      <c r="J18" s="117"/>
      <c r="K18" s="117"/>
      <c r="L18" s="117"/>
      <c r="M18" s="117"/>
      <c r="N18" s="117"/>
      <c r="O18" s="117"/>
      <c r="P18" s="117"/>
      <c r="Q18" s="117"/>
      <c r="R18" s="117"/>
      <c r="S18" s="117"/>
      <c r="T18" s="117"/>
      <c r="U18" s="117"/>
      <c r="V18" s="117"/>
      <c r="W18" s="117"/>
      <c r="X18" s="117"/>
      <c r="Y18" s="117"/>
      <c r="Z18" s="117"/>
      <c r="AA18" s="117"/>
      <c r="AB18" s="117"/>
      <c r="AC18" s="117"/>
      <c r="AD18" s="117"/>
      <c r="AE18" s="117"/>
      <c r="AF18" s="117"/>
      <c r="AG18" s="117"/>
      <c r="AH18" s="117"/>
      <c r="AI18" s="117"/>
      <c r="AJ18" s="117"/>
      <c r="AK18" s="117"/>
      <c r="AL18" s="117"/>
      <c r="AM18" s="117"/>
      <c r="AN18" s="117"/>
      <c r="AO18" s="117"/>
      <c r="AP18" s="117"/>
      <c r="AQ18" s="117"/>
      <c r="AR18" s="117"/>
      <c r="AS18" s="117"/>
      <c r="AT18" s="117"/>
      <c r="AU18" s="117"/>
      <c r="AV18" s="117"/>
      <c r="AW18" s="46"/>
      <c r="AX18" s="46"/>
      <c r="AY18" s="46"/>
      <c r="AZ18" s="46"/>
      <c r="BA18" s="46"/>
      <c r="BB18" s="46"/>
      <c r="BC18" s="46"/>
      <c r="BD18" s="46"/>
      <c r="BE18" s="46"/>
      <c r="BF18" s="46"/>
      <c r="BG18" s="46"/>
      <c r="BH18" s="46"/>
    </row>
    <row r="19" spans="1:60" s="3" customFormat="1" ht="50.1" customHeight="1" thickTop="1" thickBot="1" x14ac:dyDescent="0.3">
      <c r="A19" s="117">
        <f>'PANEL DE CONTROL DISTRITAL'!A18</f>
        <v>4</v>
      </c>
      <c r="B19" s="118" t="str">
        <f>'PANEL DE CONTROL DISTRITAL'!B18</f>
        <v>CONCILIACIÓN</v>
      </c>
      <c r="C19" s="113" t="str">
        <f>'PANEL DE CONTROL DISTRITAL'!C18</f>
        <v>Responsable de Módulo</v>
      </c>
      <c r="D19" s="114" t="str">
        <f>'PANEL DE CONTROL DISTRITAL'!D18</f>
        <v xml:space="preserve">Credenciales disponibles para entrega = </v>
      </c>
      <c r="E19" s="113" t="str">
        <f>'PANEL DE CONTROL DISTRITAL'!E18</f>
        <v>((Credenciales recibidas - Credenciales inconsistentes) / Credenciales recibidas) x 100</v>
      </c>
      <c r="F19" s="115" t="str">
        <f>'PANEL DE CONTROL DISTRITAL'!F18</f>
        <v>Semanal (remesa)</v>
      </c>
      <c r="G19" s="116">
        <f>'PANEL DE CONTROL DISTRITAL'!G18</f>
        <v>0.9</v>
      </c>
      <c r="H19" s="27" t="str">
        <f>'PANEL DE CONTROL DISTRITAL'!H18</f>
        <v xml:space="preserve">Credenciales Recibidas - Credenciales inconsistentes </v>
      </c>
      <c r="I19" s="25">
        <v>165</v>
      </c>
      <c r="J19" s="25">
        <v>577</v>
      </c>
      <c r="K19" s="25">
        <v>0</v>
      </c>
      <c r="L19" s="25">
        <v>0</v>
      </c>
      <c r="M19" s="25">
        <v>218</v>
      </c>
      <c r="N19" s="25">
        <v>663</v>
      </c>
      <c r="O19" s="25">
        <v>735</v>
      </c>
      <c r="P19" s="25">
        <v>817</v>
      </c>
      <c r="Q19" s="25">
        <v>497</v>
      </c>
      <c r="R19" s="25">
        <v>697</v>
      </c>
      <c r="S19" s="25">
        <v>649</v>
      </c>
      <c r="T19" s="25">
        <v>695</v>
      </c>
      <c r="U19" s="25">
        <v>637</v>
      </c>
      <c r="V19" s="25">
        <v>129</v>
      </c>
      <c r="W19" s="25">
        <v>359</v>
      </c>
      <c r="X19" s="25">
        <v>1240</v>
      </c>
      <c r="Y19" s="25">
        <v>686</v>
      </c>
      <c r="Z19" s="25">
        <v>382</v>
      </c>
      <c r="AA19" s="25">
        <v>503</v>
      </c>
      <c r="AB19" s="25">
        <v>905</v>
      </c>
      <c r="AC19" s="25">
        <v>636</v>
      </c>
      <c r="AD19" s="25">
        <v>347</v>
      </c>
      <c r="AE19" s="25">
        <v>585</v>
      </c>
      <c r="AF19" s="25">
        <v>626</v>
      </c>
      <c r="AG19" s="25">
        <v>629</v>
      </c>
      <c r="AH19" s="25">
        <v>682</v>
      </c>
      <c r="AI19" s="25">
        <v>542</v>
      </c>
      <c r="AJ19" s="25">
        <v>790</v>
      </c>
      <c r="AK19" s="25">
        <v>587</v>
      </c>
      <c r="AL19" s="25">
        <v>121</v>
      </c>
      <c r="AM19" s="25">
        <v>0</v>
      </c>
      <c r="AN19" s="25">
        <v>0</v>
      </c>
      <c r="AO19" s="25">
        <v>742</v>
      </c>
      <c r="AP19" s="25">
        <v>1873</v>
      </c>
      <c r="AQ19" s="25">
        <v>959</v>
      </c>
      <c r="AR19" s="25">
        <v>659</v>
      </c>
      <c r="AS19" s="25">
        <v>705</v>
      </c>
      <c r="AT19" s="25">
        <v>702</v>
      </c>
      <c r="AU19" s="25">
        <v>550</v>
      </c>
      <c r="AV19" s="106">
        <f>IFERROR(SUM(I19:AU19)/SUM(I20:AU20),0)</f>
        <v>1</v>
      </c>
    </row>
    <row r="20" spans="1:60" s="3" customFormat="1" ht="50.1" customHeight="1" thickTop="1" thickBot="1" x14ac:dyDescent="0.3">
      <c r="A20" s="117"/>
      <c r="B20" s="118"/>
      <c r="C20" s="113"/>
      <c r="D20" s="114"/>
      <c r="E20" s="113"/>
      <c r="F20" s="115"/>
      <c r="G20" s="116"/>
      <c r="H20" s="27" t="str">
        <f>'PANEL DE CONTROL DISTRITAL'!H19</f>
        <v>Credenciales recibidas</v>
      </c>
      <c r="I20" s="45">
        <v>165</v>
      </c>
      <c r="J20" s="45">
        <v>577</v>
      </c>
      <c r="K20" s="45">
        <v>0</v>
      </c>
      <c r="L20" s="45">
        <v>0</v>
      </c>
      <c r="M20" s="45">
        <v>218</v>
      </c>
      <c r="N20" s="45">
        <v>663</v>
      </c>
      <c r="O20" s="45">
        <v>735</v>
      </c>
      <c r="P20" s="45">
        <v>817</v>
      </c>
      <c r="Q20" s="45">
        <v>497</v>
      </c>
      <c r="R20" s="45">
        <v>697</v>
      </c>
      <c r="S20" s="45">
        <v>649</v>
      </c>
      <c r="T20" s="45">
        <v>695</v>
      </c>
      <c r="U20" s="45">
        <v>637</v>
      </c>
      <c r="V20" s="45">
        <v>129</v>
      </c>
      <c r="W20" s="45">
        <v>359</v>
      </c>
      <c r="X20" s="45">
        <v>1240</v>
      </c>
      <c r="Y20" s="45">
        <v>686</v>
      </c>
      <c r="Z20" s="45">
        <v>382</v>
      </c>
      <c r="AA20" s="45">
        <v>503</v>
      </c>
      <c r="AB20" s="45">
        <v>905</v>
      </c>
      <c r="AC20" s="45">
        <v>636</v>
      </c>
      <c r="AD20" s="45">
        <v>347</v>
      </c>
      <c r="AE20" s="45">
        <v>585</v>
      </c>
      <c r="AF20" s="45">
        <v>626</v>
      </c>
      <c r="AG20" s="45">
        <v>629</v>
      </c>
      <c r="AH20" s="45">
        <v>682</v>
      </c>
      <c r="AI20" s="45">
        <v>542</v>
      </c>
      <c r="AJ20" s="45">
        <v>790</v>
      </c>
      <c r="AK20" s="45">
        <v>587</v>
      </c>
      <c r="AL20" s="45">
        <v>121</v>
      </c>
      <c r="AM20" s="45">
        <v>0</v>
      </c>
      <c r="AN20" s="45">
        <v>0</v>
      </c>
      <c r="AO20" s="45">
        <v>742</v>
      </c>
      <c r="AP20" s="45">
        <v>1873</v>
      </c>
      <c r="AQ20" s="45">
        <v>959</v>
      </c>
      <c r="AR20" s="45">
        <v>659</v>
      </c>
      <c r="AS20" s="45">
        <v>705</v>
      </c>
      <c r="AT20" s="45">
        <v>702</v>
      </c>
      <c r="AU20" s="45">
        <v>550</v>
      </c>
      <c r="AV20" s="106"/>
    </row>
    <row r="21" spans="1:60" s="47" customFormat="1" ht="8.1" customHeight="1" thickTop="1" thickBot="1" x14ac:dyDescent="0.3">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5"/>
      <c r="AT21" s="55"/>
      <c r="AU21" s="55"/>
      <c r="AV21" s="56"/>
      <c r="AW21" s="46"/>
      <c r="AX21" s="46"/>
      <c r="AY21" s="46"/>
      <c r="AZ21" s="46"/>
      <c r="BA21" s="46"/>
      <c r="BB21" s="46"/>
      <c r="BC21" s="46"/>
      <c r="BD21" s="46"/>
      <c r="BE21" s="46"/>
      <c r="BF21" s="46"/>
      <c r="BG21" s="46"/>
      <c r="BH21" s="46"/>
    </row>
    <row r="22" spans="1:60" s="3" customFormat="1" ht="50.1" customHeight="1" thickTop="1" thickBot="1" x14ac:dyDescent="0.3">
      <c r="A22" s="117">
        <f>'PANEL DE CONTROL DISTRITAL'!A21</f>
        <v>5</v>
      </c>
      <c r="B22" s="118" t="str">
        <f>'PANEL DE CONTROL DISTRITAL'!B21</f>
        <v>CONCILIACIÓN</v>
      </c>
      <c r="C22" s="113" t="str">
        <f>'PANEL DE CONTROL DISTRITAL'!C21</f>
        <v>Responsable de Módulo</v>
      </c>
      <c r="D22" s="114" t="str">
        <f>'PANEL DE CONTROL DISTRITAL'!D21</f>
        <v xml:space="preserve">Credenciales disponibles para entrega = </v>
      </c>
      <c r="E22" s="113" t="str">
        <f>'PANEL DE CONTROL DISTRITAL'!E21</f>
        <v>(Credenciales en resguardo / Credenciales totales en SIIRFE disponibles para entrega) x 100</v>
      </c>
      <c r="F22" s="115" t="str">
        <f>'PANEL DE CONTROL DISTRITAL'!F21</f>
        <v>Semanal (remesa)</v>
      </c>
      <c r="G22" s="116">
        <f>'PANEL DE CONTROL DISTRITAL'!G21</f>
        <v>1</v>
      </c>
      <c r="H22" s="27" t="str">
        <f>'PANEL DE CONTROL DISTRITAL'!H21</f>
        <v>Credenciales en resguardo</v>
      </c>
      <c r="I22" s="25">
        <v>1515</v>
      </c>
      <c r="J22" s="25">
        <v>1316</v>
      </c>
      <c r="K22" s="25">
        <v>1316</v>
      </c>
      <c r="L22" s="25">
        <v>1316</v>
      </c>
      <c r="M22" s="25">
        <v>1018</v>
      </c>
      <c r="N22" s="25">
        <v>1193</v>
      </c>
      <c r="O22" s="25">
        <v>1218</v>
      </c>
      <c r="P22" s="25">
        <v>1373</v>
      </c>
      <c r="Q22" s="25">
        <v>1197</v>
      </c>
      <c r="R22" s="25">
        <v>1257</v>
      </c>
      <c r="S22" s="25">
        <v>1296</v>
      </c>
      <c r="T22" s="25">
        <v>1374</v>
      </c>
      <c r="U22" s="25">
        <v>1338</v>
      </c>
      <c r="V22" s="25">
        <v>819</v>
      </c>
      <c r="W22" s="25">
        <v>867</v>
      </c>
      <c r="X22" s="25">
        <v>1473</v>
      </c>
      <c r="Y22" s="25">
        <v>1457</v>
      </c>
      <c r="Z22" s="25">
        <v>1365</v>
      </c>
      <c r="AA22" s="25">
        <v>1292</v>
      </c>
      <c r="AB22" s="25">
        <v>1693</v>
      </c>
      <c r="AC22" s="25">
        <v>1623</v>
      </c>
      <c r="AD22" s="25">
        <v>1383</v>
      </c>
      <c r="AE22" s="25">
        <v>1261</v>
      </c>
      <c r="AF22" s="25">
        <v>1323</v>
      </c>
      <c r="AG22" s="25">
        <v>1379</v>
      </c>
      <c r="AH22" s="25">
        <v>1399</v>
      </c>
      <c r="AI22" s="25">
        <v>1297</v>
      </c>
      <c r="AJ22" s="25">
        <v>1408</v>
      </c>
      <c r="AK22" s="25">
        <v>1346</v>
      </c>
      <c r="AL22" s="25">
        <v>862</v>
      </c>
      <c r="AM22" s="25">
        <v>542</v>
      </c>
      <c r="AN22" s="25">
        <v>466</v>
      </c>
      <c r="AO22" s="25">
        <v>872</v>
      </c>
      <c r="AP22" s="25">
        <v>2154</v>
      </c>
      <c r="AQ22" s="25">
        <v>1951</v>
      </c>
      <c r="AR22" s="25">
        <v>1594</v>
      </c>
      <c r="AS22" s="25">
        <v>1514</v>
      </c>
      <c r="AT22" s="25">
        <v>1508</v>
      </c>
      <c r="AU22" s="25">
        <v>1543</v>
      </c>
      <c r="AV22" s="106">
        <f>IFERROR(SUM(I22:AU22)/SUM(I23:AU23),0)</f>
        <v>1</v>
      </c>
    </row>
    <row r="23" spans="1:60" s="3" customFormat="1" ht="50.1" customHeight="1" thickTop="1" thickBot="1" x14ac:dyDescent="0.3">
      <c r="A23" s="117"/>
      <c r="B23" s="118"/>
      <c r="C23" s="113"/>
      <c r="D23" s="114"/>
      <c r="E23" s="113"/>
      <c r="F23" s="115"/>
      <c r="G23" s="116"/>
      <c r="H23" s="27" t="str">
        <f>'PANEL DE CONTROL DISTRITAL'!H22</f>
        <v>Credenciales totales en SIIRFE disponibles para entrega</v>
      </c>
      <c r="I23" s="45">
        <v>1515</v>
      </c>
      <c r="J23" s="45">
        <v>1316</v>
      </c>
      <c r="K23" s="45">
        <v>1316</v>
      </c>
      <c r="L23" s="45">
        <v>1316</v>
      </c>
      <c r="M23" s="45">
        <v>1018</v>
      </c>
      <c r="N23" s="45">
        <v>1193</v>
      </c>
      <c r="O23" s="45">
        <v>1218</v>
      </c>
      <c r="P23" s="45">
        <v>1373</v>
      </c>
      <c r="Q23" s="45">
        <v>1197</v>
      </c>
      <c r="R23" s="45">
        <v>1257</v>
      </c>
      <c r="S23" s="45">
        <v>1296</v>
      </c>
      <c r="T23" s="45">
        <v>1374</v>
      </c>
      <c r="U23" s="45">
        <v>1338</v>
      </c>
      <c r="V23" s="45">
        <v>819</v>
      </c>
      <c r="W23" s="45">
        <v>867</v>
      </c>
      <c r="X23" s="45">
        <v>1473</v>
      </c>
      <c r="Y23" s="45">
        <v>1457</v>
      </c>
      <c r="Z23" s="45">
        <v>1365</v>
      </c>
      <c r="AA23" s="45">
        <v>1292</v>
      </c>
      <c r="AB23" s="45">
        <v>1693</v>
      </c>
      <c r="AC23" s="45">
        <v>1623</v>
      </c>
      <c r="AD23" s="45">
        <v>1383</v>
      </c>
      <c r="AE23" s="45">
        <v>1261</v>
      </c>
      <c r="AF23" s="45">
        <v>1323</v>
      </c>
      <c r="AG23" s="45">
        <v>1379</v>
      </c>
      <c r="AH23" s="45">
        <v>1399</v>
      </c>
      <c r="AI23" s="45">
        <v>1297</v>
      </c>
      <c r="AJ23" s="45">
        <v>1408</v>
      </c>
      <c r="AK23" s="45">
        <v>1346</v>
      </c>
      <c r="AL23" s="45">
        <v>862</v>
      </c>
      <c r="AM23" s="45">
        <v>542</v>
      </c>
      <c r="AN23" s="45">
        <v>466</v>
      </c>
      <c r="AO23" s="45">
        <v>872</v>
      </c>
      <c r="AP23" s="45">
        <v>2154</v>
      </c>
      <c r="AQ23" s="45">
        <v>1951</v>
      </c>
      <c r="AR23" s="45">
        <v>1594</v>
      </c>
      <c r="AS23" s="45">
        <v>1514</v>
      </c>
      <c r="AT23" s="45">
        <v>1508</v>
      </c>
      <c r="AU23" s="45">
        <v>1543</v>
      </c>
      <c r="AV23" s="106"/>
    </row>
    <row r="24" spans="1:60" s="4" customFormat="1" ht="7.5" customHeight="1" thickTop="1" thickBot="1" x14ac:dyDescent="0.3">
      <c r="A24" s="117"/>
      <c r="B24" s="117"/>
      <c r="C24" s="117"/>
      <c r="D24" s="117"/>
      <c r="E24" s="117"/>
      <c r="F24" s="117"/>
      <c r="G24" s="117"/>
      <c r="H24" s="117"/>
      <c r="I24" s="117"/>
      <c r="J24" s="117"/>
      <c r="K24" s="117"/>
      <c r="L24" s="117"/>
      <c r="M24" s="117"/>
      <c r="N24" s="117"/>
      <c r="O24" s="117"/>
      <c r="P24" s="117"/>
      <c r="Q24" s="117"/>
      <c r="R24" s="117"/>
      <c r="S24" s="117"/>
      <c r="T24" s="117"/>
      <c r="U24" s="117"/>
      <c r="V24" s="117"/>
      <c r="W24" s="117"/>
      <c r="X24" s="117"/>
      <c r="Y24" s="117"/>
      <c r="Z24" s="117"/>
      <c r="AA24" s="117"/>
      <c r="AB24" s="117"/>
      <c r="AC24" s="117"/>
      <c r="AD24" s="117"/>
      <c r="AE24" s="117"/>
      <c r="AF24" s="117"/>
      <c r="AG24" s="117"/>
      <c r="AH24" s="117"/>
      <c r="AI24" s="117"/>
      <c r="AJ24" s="117"/>
      <c r="AK24" s="117"/>
      <c r="AL24" s="117"/>
      <c r="AM24" s="117"/>
      <c r="AN24" s="117"/>
      <c r="AO24" s="117"/>
      <c r="AP24" s="117"/>
      <c r="AQ24" s="117"/>
      <c r="AR24" s="117"/>
      <c r="AS24" s="117"/>
      <c r="AT24" s="117"/>
      <c r="AU24" s="117"/>
      <c r="AV24" s="117"/>
    </row>
    <row r="25" spans="1:60" ht="50.1" customHeight="1" thickTop="1" thickBot="1" x14ac:dyDescent="0.3">
      <c r="A25" s="117">
        <f>'PANEL DE CONTROL DISTRITAL'!A24</f>
        <v>6</v>
      </c>
      <c r="B25" s="118" t="str">
        <f>'PANEL DE CONTROL DISTRITAL'!B24</f>
        <v>ENTREGA</v>
      </c>
      <c r="C25" s="113" t="str">
        <f>'PANEL DE CONTROL DISTRITAL'!C24</f>
        <v>Operador de Equipo Tecnológico</v>
      </c>
      <c r="D25" s="114" t="str">
        <f>'PANEL DE CONTROL DISTRITAL'!D24</f>
        <v xml:space="preserve">Efectividad de entrega de CPV en MAC = </v>
      </c>
      <c r="E25" s="113" t="str">
        <f>'PANEL DE CONTROL DISTRITAL'!E24</f>
        <v>(Total de credenciales entregadas / Total de credenciales solicitadas) x 100</v>
      </c>
      <c r="F25" s="115" t="str">
        <f>'PANEL DE CONTROL DISTRITAL'!F24</f>
        <v>Semanal (remesa)</v>
      </c>
      <c r="G25" s="116">
        <f>'PANEL DE CONTROL DISTRITAL'!G24</f>
        <v>0.9</v>
      </c>
      <c r="H25" s="27" t="str">
        <f>'PANEL DE CONTROL DISTRITAL'!H24</f>
        <v xml:space="preserve">Total de credenciales entregadas </v>
      </c>
      <c r="I25" s="25">
        <v>222</v>
      </c>
      <c r="J25" s="25">
        <v>776</v>
      </c>
      <c r="K25" s="25">
        <v>0</v>
      </c>
      <c r="L25" s="25">
        <v>0</v>
      </c>
      <c r="M25" s="25">
        <v>516</v>
      </c>
      <c r="N25" s="25">
        <v>488</v>
      </c>
      <c r="O25" s="25">
        <v>710</v>
      </c>
      <c r="P25" s="25">
        <v>662</v>
      </c>
      <c r="Q25" s="25">
        <v>673</v>
      </c>
      <c r="R25" s="25">
        <v>637</v>
      </c>
      <c r="S25" s="25">
        <v>595</v>
      </c>
      <c r="T25" s="25">
        <v>617</v>
      </c>
      <c r="U25" s="25">
        <v>653</v>
      </c>
      <c r="V25" s="25">
        <v>648</v>
      </c>
      <c r="W25" s="25">
        <v>307</v>
      </c>
      <c r="X25" s="25">
        <v>634</v>
      </c>
      <c r="Y25" s="25">
        <v>702</v>
      </c>
      <c r="Z25" s="25">
        <v>471</v>
      </c>
      <c r="AA25" s="25">
        <v>576</v>
      </c>
      <c r="AB25" s="25">
        <v>503</v>
      </c>
      <c r="AC25" s="25">
        <v>706</v>
      </c>
      <c r="AD25" s="25">
        <v>587</v>
      </c>
      <c r="AE25" s="25">
        <v>703</v>
      </c>
      <c r="AF25" s="25">
        <v>564</v>
      </c>
      <c r="AG25" s="25">
        <v>573</v>
      </c>
      <c r="AH25" s="25">
        <v>663</v>
      </c>
      <c r="AI25" s="25">
        <v>639</v>
      </c>
      <c r="AJ25" s="25">
        <v>679</v>
      </c>
      <c r="AK25" s="25">
        <v>649</v>
      </c>
      <c r="AL25" s="25">
        <v>605</v>
      </c>
      <c r="AM25" s="25">
        <v>320</v>
      </c>
      <c r="AN25" s="25">
        <v>76</v>
      </c>
      <c r="AO25" s="25">
        <v>336</v>
      </c>
      <c r="AP25" s="25">
        <v>586</v>
      </c>
      <c r="AQ25" s="25">
        <v>1162</v>
      </c>
      <c r="AR25" s="25">
        <v>1016</v>
      </c>
      <c r="AS25" s="25">
        <v>785</v>
      </c>
      <c r="AT25" s="25">
        <v>708</v>
      </c>
      <c r="AU25" s="25">
        <v>515</v>
      </c>
      <c r="AV25" s="106">
        <f>IFERROR(SUM(I25:AU25)/SUM(I26:AU26),0)</f>
        <v>0.99494972067039111</v>
      </c>
    </row>
    <row r="26" spans="1:60" ht="50.1" customHeight="1" thickTop="1" thickBot="1" x14ac:dyDescent="0.3">
      <c r="A26" s="117"/>
      <c r="B26" s="118"/>
      <c r="C26" s="113"/>
      <c r="D26" s="114"/>
      <c r="E26" s="113"/>
      <c r="F26" s="115"/>
      <c r="G26" s="116"/>
      <c r="H26" s="27" t="str">
        <f>'PANEL DE CONTROL DISTRITAL'!H25</f>
        <v xml:space="preserve"> Total de credenciales solicitadas</v>
      </c>
      <c r="I26" s="45">
        <v>222</v>
      </c>
      <c r="J26" s="45">
        <v>776</v>
      </c>
      <c r="K26" s="45">
        <v>0</v>
      </c>
      <c r="L26" s="45">
        <v>0</v>
      </c>
      <c r="M26" s="45">
        <v>516</v>
      </c>
      <c r="N26" s="45">
        <v>488</v>
      </c>
      <c r="O26" s="45">
        <v>710</v>
      </c>
      <c r="P26" s="45">
        <v>662</v>
      </c>
      <c r="Q26" s="45">
        <v>673</v>
      </c>
      <c r="R26" s="45">
        <v>637</v>
      </c>
      <c r="S26" s="45">
        <v>595</v>
      </c>
      <c r="T26" s="45">
        <v>617</v>
      </c>
      <c r="U26" s="45">
        <v>653</v>
      </c>
      <c r="V26" s="45">
        <v>648</v>
      </c>
      <c r="W26" s="45">
        <v>307</v>
      </c>
      <c r="X26" s="45">
        <v>634</v>
      </c>
      <c r="Y26" s="45">
        <v>708</v>
      </c>
      <c r="Z26" s="45">
        <v>471</v>
      </c>
      <c r="AA26" s="45">
        <v>579</v>
      </c>
      <c r="AB26" s="45">
        <v>505</v>
      </c>
      <c r="AC26" s="45">
        <v>715</v>
      </c>
      <c r="AD26" s="45">
        <v>592</v>
      </c>
      <c r="AE26" s="45">
        <v>707</v>
      </c>
      <c r="AF26" s="45">
        <v>567</v>
      </c>
      <c r="AG26" s="45">
        <v>578</v>
      </c>
      <c r="AH26" s="45">
        <v>667</v>
      </c>
      <c r="AI26" s="45">
        <v>642</v>
      </c>
      <c r="AJ26" s="45">
        <v>683</v>
      </c>
      <c r="AK26" s="45">
        <v>655</v>
      </c>
      <c r="AL26" s="45">
        <v>608</v>
      </c>
      <c r="AM26" s="45">
        <v>327</v>
      </c>
      <c r="AN26" s="45">
        <v>82</v>
      </c>
      <c r="AO26" s="45">
        <v>342</v>
      </c>
      <c r="AP26" s="45">
        <v>598</v>
      </c>
      <c r="AQ26" s="45">
        <v>1171</v>
      </c>
      <c r="AR26" s="45">
        <v>1019</v>
      </c>
      <c r="AS26" s="45">
        <v>788</v>
      </c>
      <c r="AT26" s="45">
        <v>714</v>
      </c>
      <c r="AU26" s="45">
        <v>519</v>
      </c>
      <c r="AV26" s="106"/>
    </row>
    <row r="27" spans="1:60" ht="15.75" customHeight="1" thickTop="1" x14ac:dyDescent="0.25">
      <c r="B27" s="1" t="s">
        <v>33</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c r="AV27" s="14"/>
    </row>
    <row r="28" spans="1:60" ht="15.75" customHeight="1" x14ac:dyDescent="0.25">
      <c r="H28" s="59"/>
    </row>
    <row r="29" spans="1:60" ht="15.75" customHeight="1" x14ac:dyDescent="0.25">
      <c r="H29" s="59"/>
      <c r="I29" s="107" t="s">
        <v>32</v>
      </c>
      <c r="J29" s="107"/>
      <c r="K29" s="107"/>
      <c r="L29" s="107"/>
    </row>
    <row r="30" spans="1:60" ht="15.75" customHeight="1" x14ac:dyDescent="0.25">
      <c r="H30" s="59"/>
      <c r="I30" s="28"/>
      <c r="J30" s="29" t="s">
        <v>30</v>
      </c>
      <c r="K30" s="29"/>
      <c r="L30" s="29"/>
    </row>
    <row r="31" spans="1:60" ht="39" customHeight="1" x14ac:dyDescent="0.25">
      <c r="H31" s="59"/>
      <c r="I31" s="30"/>
      <c r="J31" s="29" t="s">
        <v>31</v>
      </c>
      <c r="K31" s="29"/>
      <c r="L31" s="29"/>
    </row>
    <row r="32" spans="1:60" ht="30" customHeight="1" x14ac:dyDescent="0.25">
      <c r="H32" s="59"/>
      <c r="I32" s="31"/>
      <c r="J32" s="29" t="s">
        <v>23</v>
      </c>
      <c r="K32" s="29"/>
      <c r="L32" s="29"/>
    </row>
    <row r="33" spans="2:13" ht="30" customHeight="1" thickBot="1" x14ac:dyDescent="0.3">
      <c r="H33" s="59"/>
      <c r="I33" s="29"/>
      <c r="J33" s="29"/>
      <c r="K33" s="29"/>
      <c r="L33" s="29"/>
    </row>
    <row r="34" spans="2:13" ht="30" customHeight="1" thickTop="1" thickBot="1" x14ac:dyDescent="0.3">
      <c r="B34" s="108" t="s">
        <v>27</v>
      </c>
      <c r="C34" s="108"/>
      <c r="D34" s="108"/>
      <c r="E34" s="108"/>
      <c r="F34" s="108"/>
      <c r="G34" s="108"/>
      <c r="H34" s="108"/>
      <c r="I34" s="108"/>
      <c r="J34" s="108"/>
      <c r="K34" s="108"/>
      <c r="L34" s="108"/>
      <c r="M34" s="109"/>
    </row>
    <row r="35" spans="2:13" ht="30" customHeight="1" thickTop="1" thickBot="1" x14ac:dyDescent="0.3">
      <c r="B35" s="110" t="s">
        <v>28</v>
      </c>
      <c r="C35" s="110"/>
      <c r="D35" s="110"/>
      <c r="E35" s="110"/>
      <c r="F35" s="110"/>
      <c r="G35" s="111"/>
      <c r="H35" s="112" t="s">
        <v>29</v>
      </c>
      <c r="I35" s="110"/>
      <c r="J35" s="110"/>
      <c r="K35" s="110"/>
      <c r="L35" s="110"/>
      <c r="M35" s="111"/>
    </row>
    <row r="36" spans="2:13" ht="30" customHeight="1" thickTop="1" x14ac:dyDescent="0.25">
      <c r="B36" s="100"/>
      <c r="C36" s="101"/>
      <c r="D36" s="101"/>
      <c r="E36" s="101"/>
      <c r="F36" s="101"/>
      <c r="G36" s="102"/>
      <c r="H36" s="100"/>
      <c r="I36" s="101"/>
      <c r="J36" s="101"/>
      <c r="K36" s="101"/>
      <c r="L36" s="101"/>
      <c r="M36" s="102"/>
    </row>
    <row r="37" spans="2:13" ht="30" customHeight="1" thickBot="1" x14ac:dyDescent="0.3">
      <c r="B37" s="103"/>
      <c r="C37" s="104"/>
      <c r="D37" s="104"/>
      <c r="E37" s="104"/>
      <c r="F37" s="104"/>
      <c r="G37" s="105"/>
      <c r="H37" s="103"/>
      <c r="I37" s="104"/>
      <c r="J37" s="104"/>
      <c r="K37" s="104"/>
      <c r="L37" s="104"/>
      <c r="M37" s="105"/>
    </row>
    <row r="38" spans="2:13" ht="35.1" customHeight="1" thickTop="1" x14ac:dyDescent="0.25"/>
    <row r="39" spans="2:13" ht="8.1" customHeight="1" x14ac:dyDescent="0.25"/>
    <row r="40" spans="2:13" ht="35.1" customHeight="1" x14ac:dyDescent="0.25"/>
    <row r="41" spans="2:13" ht="35.1" customHeight="1" x14ac:dyDescent="0.25"/>
    <row r="42" spans="2:13" ht="8.1" customHeight="1" x14ac:dyDescent="0.25"/>
    <row r="43" spans="2:13" ht="35.1" customHeight="1" x14ac:dyDescent="0.25"/>
    <row r="44" spans="2:13" ht="43.5" customHeight="1" x14ac:dyDescent="0.25"/>
    <row r="45" spans="2:13" ht="8.1" customHeight="1" x14ac:dyDescent="0.25"/>
    <row r="46" spans="2:13" ht="35.1" customHeight="1" x14ac:dyDescent="0.25"/>
    <row r="47" spans="2:13" ht="35.1" customHeight="1" x14ac:dyDescent="0.25"/>
    <row r="48" spans="2:13" ht="39" customHeight="1" x14ac:dyDescent="0.25"/>
  </sheetData>
  <mergeCells count="71">
    <mergeCell ref="F22:F23"/>
    <mergeCell ref="G22:G23"/>
    <mergeCell ref="AV22:AV23"/>
    <mergeCell ref="I29:L29"/>
    <mergeCell ref="B34:M34"/>
    <mergeCell ref="A22:A23"/>
    <mergeCell ref="B22:B23"/>
    <mergeCell ref="C22:C23"/>
    <mergeCell ref="D22:D23"/>
    <mergeCell ref="E22:E23"/>
    <mergeCell ref="F16:F17"/>
    <mergeCell ref="G16:G17"/>
    <mergeCell ref="AV16:AV17"/>
    <mergeCell ref="A18:AV18"/>
    <mergeCell ref="A19:A20"/>
    <mergeCell ref="B19:B20"/>
    <mergeCell ref="C19:C20"/>
    <mergeCell ref="D19:D20"/>
    <mergeCell ref="E19:E20"/>
    <mergeCell ref="F19:F20"/>
    <mergeCell ref="G19:G20"/>
    <mergeCell ref="AV19:AV20"/>
    <mergeCell ref="A16:A17"/>
    <mergeCell ref="B16:B17"/>
    <mergeCell ref="C16:C17"/>
    <mergeCell ref="D16:D17"/>
    <mergeCell ref="E16:E17"/>
    <mergeCell ref="A10:A11"/>
    <mergeCell ref="B10:B11"/>
    <mergeCell ref="C10:C11"/>
    <mergeCell ref="D10:D11"/>
    <mergeCell ref="A15:AV15"/>
    <mergeCell ref="A12:AV12"/>
    <mergeCell ref="A13:A14"/>
    <mergeCell ref="B13:B14"/>
    <mergeCell ref="C13:C14"/>
    <mergeCell ref="D13:D14"/>
    <mergeCell ref="E13:E14"/>
    <mergeCell ref="F13:F14"/>
    <mergeCell ref="G13:G14"/>
    <mergeCell ref="AV13:AV14"/>
    <mergeCell ref="E10:E11"/>
    <mergeCell ref="F10:F11"/>
    <mergeCell ref="G10:G11"/>
    <mergeCell ref="AV10:AV11"/>
    <mergeCell ref="AS2:AV2"/>
    <mergeCell ref="A1:AV1"/>
    <mergeCell ref="F2:G2"/>
    <mergeCell ref="A4:AV4"/>
    <mergeCell ref="A5:AV5"/>
    <mergeCell ref="A6:A9"/>
    <mergeCell ref="B6:H6"/>
    <mergeCell ref="I6:AU6"/>
    <mergeCell ref="AV6:AV9"/>
    <mergeCell ref="B7:D7"/>
    <mergeCell ref="E7:H7"/>
    <mergeCell ref="I7:AU7"/>
    <mergeCell ref="B8:AU8"/>
    <mergeCell ref="B35:G35"/>
    <mergeCell ref="H35:M35"/>
    <mergeCell ref="B36:G37"/>
    <mergeCell ref="H36:M37"/>
    <mergeCell ref="A24:AV24"/>
    <mergeCell ref="A25:A26"/>
    <mergeCell ref="B25:B26"/>
    <mergeCell ref="C25:C26"/>
    <mergeCell ref="D25:D26"/>
    <mergeCell ref="E25:E26"/>
    <mergeCell ref="F25:F26"/>
    <mergeCell ref="G25:G26"/>
    <mergeCell ref="AV25:AV26"/>
  </mergeCells>
  <conditionalFormatting sqref="I21:AU21">
    <cfRule type="colorScale" priority="39">
      <colorScale>
        <cfvo type="min"/>
        <cfvo type="percentile" val="50"/>
        <cfvo type="max"/>
        <color rgb="FFE98BD7"/>
        <color rgb="FFD5007F"/>
        <color rgb="FF950054"/>
      </colorScale>
    </cfRule>
  </conditionalFormatting>
  <conditionalFormatting sqref="AV10">
    <cfRule type="cellIs" dxfId="152" priority="18" operator="greaterThan">
      <formula>95%</formula>
    </cfRule>
    <cfRule type="cellIs" dxfId="151" priority="19" operator="greaterThanOrEqual">
      <formula>90%</formula>
    </cfRule>
    <cfRule type="cellIs" dxfId="150" priority="20" operator="lessThan">
      <formula>89.99%</formula>
    </cfRule>
  </conditionalFormatting>
  <conditionalFormatting sqref="AV13">
    <cfRule type="cellIs" dxfId="149" priority="15" operator="greaterThan">
      <formula>95%</formula>
    </cfRule>
    <cfRule type="cellIs" dxfId="148" priority="16" operator="greaterThanOrEqual">
      <formula>90%</formula>
    </cfRule>
    <cfRule type="cellIs" dxfId="147" priority="17" operator="lessThan">
      <formula>89.99%</formula>
    </cfRule>
  </conditionalFormatting>
  <conditionalFormatting sqref="AV16">
    <cfRule type="cellIs" dxfId="146" priority="12" operator="greaterThan">
      <formula>95%</formula>
    </cfRule>
    <cfRule type="cellIs" dxfId="145" priority="13" operator="greaterThanOrEqual">
      <formula>90%</formula>
    </cfRule>
    <cfRule type="cellIs" dxfId="144" priority="14" operator="lessThan">
      <formula>89.99%</formula>
    </cfRule>
  </conditionalFormatting>
  <conditionalFormatting sqref="AV19">
    <cfRule type="cellIs" dxfId="143" priority="9" operator="greaterThan">
      <formula>95%</formula>
    </cfRule>
    <cfRule type="cellIs" dxfId="142" priority="10" operator="greaterThanOrEqual">
      <formula>90%</formula>
    </cfRule>
    <cfRule type="cellIs" dxfId="141" priority="11" operator="lessThan">
      <formula>89.99%</formula>
    </cfRule>
  </conditionalFormatting>
  <conditionalFormatting sqref="AV25">
    <cfRule type="cellIs" dxfId="140" priority="3" operator="greaterThan">
      <formula>95%</formula>
    </cfRule>
    <cfRule type="cellIs" dxfId="139" priority="4" operator="greaterThanOrEqual">
      <formula>90%</formula>
    </cfRule>
    <cfRule type="cellIs" dxfId="138" priority="5" operator="lessThan">
      <formula>89.99%</formula>
    </cfRule>
  </conditionalFormatting>
  <conditionalFormatting sqref="AV22">
    <cfRule type="cellIs" dxfId="137" priority="1" operator="greaterThanOrEqual">
      <formula>100%</formula>
    </cfRule>
    <cfRule type="cellIs" dxfId="136" priority="2" operator="lessThan">
      <formula>99.99%</formula>
    </cfRule>
  </conditionalFormatting>
  <dataValidations count="1">
    <dataValidation showDropDown="1" showInputMessage="1" showErrorMessage="1" sqref="C21 G19:G23 G10:G11 G16:G17 G13:G14 G25:G26" xr:uid="{A3F4490E-F909-4588-946B-F98FAF97F186}"/>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CD9B4B-C83C-42FE-80AB-22A0FD634B32}">
  <sheetPr>
    <tabColor theme="4" tint="-0.499984740745262"/>
  </sheetPr>
  <dimension ref="A1:BH48"/>
  <sheetViews>
    <sheetView showGridLines="0" topLeftCell="AC7" zoomScale="78" zoomScaleNormal="78" workbookViewId="0">
      <selection activeCell="AP14" sqref="AP14"/>
    </sheetView>
  </sheetViews>
  <sheetFormatPr baseColWidth="10" defaultColWidth="11.44140625" defaultRowHeight="30" customHeight="1" x14ac:dyDescent="0.25"/>
  <cols>
    <col min="1" max="1" width="10.5546875" style="1" bestFit="1" customWidth="1"/>
    <col min="2" max="2" width="19.109375" style="1" bestFit="1" customWidth="1"/>
    <col min="3" max="3" width="19.109375" style="1" customWidth="1"/>
    <col min="4" max="4" width="14.33203125" style="1" customWidth="1"/>
    <col min="5" max="5" width="21" style="1" customWidth="1"/>
    <col min="6" max="6" width="12.88671875" style="1" customWidth="1"/>
    <col min="7" max="7" width="10.33203125" style="1" bestFit="1" customWidth="1"/>
    <col min="8" max="8" width="14.5546875" style="1" customWidth="1"/>
    <col min="9" max="47" width="10.6640625" style="1" customWidth="1"/>
    <col min="48" max="48" width="22.6640625" style="1" customWidth="1"/>
    <col min="49" max="16384" width="11.44140625" style="1"/>
  </cols>
  <sheetData>
    <row r="1" spans="1:60" ht="40.5" customHeight="1" x14ac:dyDescent="0.25">
      <c r="A1" s="96" t="str">
        <f>'PANEL DE CONTROL DISTRITAL'!A1:Q1</f>
        <v>INSTITUTO NACIONAL ELECTORAL
SISTEMA DE GESTIÓN DE LA CALIDAD
CIUDAD DE MÉXICO</v>
      </c>
      <c r="B1" s="96"/>
      <c r="C1" s="96"/>
      <c r="D1" s="96"/>
      <c r="E1" s="96"/>
      <c r="F1" s="96"/>
      <c r="G1" s="96"/>
      <c r="H1" s="96"/>
      <c r="I1" s="96"/>
      <c r="J1" s="96"/>
      <c r="K1" s="96"/>
      <c r="L1" s="96"/>
      <c r="M1" s="96"/>
      <c r="N1" s="96"/>
      <c r="O1" s="96"/>
      <c r="P1" s="96"/>
      <c r="Q1" s="96"/>
      <c r="R1" s="96"/>
      <c r="S1" s="96"/>
      <c r="T1" s="96"/>
      <c r="U1" s="96"/>
      <c r="V1" s="96"/>
      <c r="W1" s="96"/>
      <c r="X1" s="96"/>
      <c r="Y1" s="96"/>
      <c r="Z1" s="96"/>
      <c r="AA1" s="96"/>
      <c r="AB1" s="96"/>
      <c r="AC1" s="96"/>
      <c r="AD1" s="96"/>
      <c r="AE1" s="96"/>
      <c r="AF1" s="96"/>
      <c r="AG1" s="96"/>
      <c r="AH1" s="96"/>
      <c r="AI1" s="96"/>
      <c r="AJ1" s="96"/>
      <c r="AK1" s="96"/>
      <c r="AL1" s="96"/>
      <c r="AM1" s="96"/>
      <c r="AN1" s="96"/>
      <c r="AO1" s="96"/>
      <c r="AP1" s="96"/>
      <c r="AQ1" s="96"/>
      <c r="AR1" s="96"/>
      <c r="AS1" s="96"/>
      <c r="AT1" s="96"/>
      <c r="AU1" s="96"/>
      <c r="AV1" s="96"/>
    </row>
    <row r="2" spans="1:60" ht="33.75" customHeight="1" x14ac:dyDescent="0.25">
      <c r="A2" s="12"/>
      <c r="B2" s="12"/>
      <c r="C2" s="12"/>
      <c r="D2" s="9" t="s">
        <v>24</v>
      </c>
      <c r="E2" s="9">
        <v>18</v>
      </c>
      <c r="F2" s="98" t="s">
        <v>25</v>
      </c>
      <c r="G2" s="98"/>
      <c r="H2" s="22">
        <v>91852</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119" t="str">
        <f>'PANEL DE CONTROL DISTRITAL'!M2</f>
        <v>Fecha de corte 31/08/2023</v>
      </c>
      <c r="AT2" s="119"/>
      <c r="AU2" s="119"/>
      <c r="AV2" s="119"/>
      <c r="AW2" s="17"/>
    </row>
    <row r="3" spans="1:60"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row>
    <row r="4" spans="1:60" ht="30" customHeight="1" thickTop="1" thickBot="1" x14ac:dyDescent="0.3">
      <c r="A4" s="123" t="s">
        <v>26</v>
      </c>
      <c r="B4" s="124"/>
      <c r="C4" s="124"/>
      <c r="D4" s="124"/>
      <c r="E4" s="124"/>
      <c r="F4" s="124"/>
      <c r="G4" s="124"/>
      <c r="H4" s="124"/>
      <c r="I4" s="124"/>
      <c r="J4" s="124"/>
      <c r="K4" s="124"/>
      <c r="L4" s="124"/>
      <c r="M4" s="124"/>
      <c r="N4" s="124"/>
      <c r="O4" s="124"/>
      <c r="P4" s="124"/>
      <c r="Q4" s="124"/>
      <c r="R4" s="124"/>
      <c r="S4" s="124"/>
      <c r="T4" s="124"/>
      <c r="U4" s="124"/>
      <c r="V4" s="124"/>
      <c r="W4" s="124"/>
      <c r="X4" s="124"/>
      <c r="Y4" s="124"/>
      <c r="Z4" s="124"/>
      <c r="AA4" s="124"/>
      <c r="AB4" s="124"/>
      <c r="AC4" s="124"/>
      <c r="AD4" s="124"/>
      <c r="AE4" s="124"/>
      <c r="AF4" s="124"/>
      <c r="AG4" s="124"/>
      <c r="AH4" s="124"/>
      <c r="AI4" s="124"/>
      <c r="AJ4" s="124"/>
      <c r="AK4" s="124"/>
      <c r="AL4" s="124"/>
      <c r="AM4" s="124"/>
      <c r="AN4" s="124"/>
      <c r="AO4" s="124"/>
      <c r="AP4" s="124"/>
      <c r="AQ4" s="124"/>
      <c r="AR4" s="124"/>
      <c r="AS4" s="124"/>
      <c r="AT4" s="124"/>
      <c r="AU4" s="124"/>
      <c r="AV4" s="125"/>
      <c r="AX4" s="20"/>
    </row>
    <row r="5" spans="1:60" ht="5.25" customHeight="1" thickTop="1" thickBot="1" x14ac:dyDescent="0.3">
      <c r="A5" s="126"/>
      <c r="B5" s="127"/>
      <c r="C5" s="127"/>
      <c r="D5" s="127"/>
      <c r="E5" s="127"/>
      <c r="F5" s="127"/>
      <c r="G5" s="127"/>
      <c r="H5" s="127"/>
      <c r="I5" s="127"/>
      <c r="J5" s="127"/>
      <c r="K5" s="127"/>
      <c r="L5" s="127"/>
      <c r="M5" s="127"/>
      <c r="N5" s="127"/>
      <c r="O5" s="127"/>
      <c r="P5" s="127"/>
      <c r="Q5" s="127"/>
      <c r="R5" s="127"/>
      <c r="S5" s="127"/>
      <c r="T5" s="127"/>
      <c r="U5" s="127"/>
      <c r="V5" s="127"/>
      <c r="W5" s="127"/>
      <c r="X5" s="127"/>
      <c r="Y5" s="127"/>
      <c r="Z5" s="127"/>
      <c r="AA5" s="127"/>
      <c r="AB5" s="127"/>
      <c r="AC5" s="127"/>
      <c r="AD5" s="127"/>
      <c r="AE5" s="127"/>
      <c r="AF5" s="127"/>
      <c r="AG5" s="127"/>
      <c r="AH5" s="127"/>
      <c r="AI5" s="127"/>
      <c r="AJ5" s="127"/>
      <c r="AK5" s="127"/>
      <c r="AL5" s="127"/>
      <c r="AM5" s="127"/>
      <c r="AN5" s="127"/>
      <c r="AO5" s="127"/>
      <c r="AP5" s="127"/>
      <c r="AQ5" s="127"/>
      <c r="AR5" s="127"/>
      <c r="AS5" s="127"/>
      <c r="AT5" s="127"/>
      <c r="AU5" s="127"/>
      <c r="AV5" s="128"/>
    </row>
    <row r="6" spans="1:60" ht="18" customHeight="1" thickTop="1" thickBot="1" x14ac:dyDescent="0.3">
      <c r="A6" s="120" t="str">
        <f>'PANEL DE CONTROL DISTRITAL'!A6</f>
        <v>Número</v>
      </c>
      <c r="B6" s="121" t="str">
        <f>'PANEL DE CONTROL DISTRITAL'!B6</f>
        <v xml:space="preserve">PROCESOS SUSTANTIVOS E INDICADORES </v>
      </c>
      <c r="C6" s="121"/>
      <c r="D6" s="121"/>
      <c r="E6" s="121"/>
      <c r="F6" s="121"/>
      <c r="G6" s="121"/>
      <c r="H6" s="121"/>
      <c r="I6" s="129" t="s">
        <v>21</v>
      </c>
      <c r="J6" s="130"/>
      <c r="K6" s="130"/>
      <c r="L6" s="130"/>
      <c r="M6" s="130"/>
      <c r="N6" s="130"/>
      <c r="O6" s="130"/>
      <c r="P6" s="130"/>
      <c r="Q6" s="130"/>
      <c r="R6" s="130"/>
      <c r="S6" s="130"/>
      <c r="T6" s="130"/>
      <c r="U6" s="130"/>
      <c r="V6" s="130"/>
      <c r="W6" s="130"/>
      <c r="X6" s="130"/>
      <c r="Y6" s="130"/>
      <c r="Z6" s="130"/>
      <c r="AA6" s="130"/>
      <c r="AB6" s="130"/>
      <c r="AC6" s="130"/>
      <c r="AD6" s="130"/>
      <c r="AE6" s="130"/>
      <c r="AF6" s="130"/>
      <c r="AG6" s="130"/>
      <c r="AH6" s="130"/>
      <c r="AI6" s="130"/>
      <c r="AJ6" s="130"/>
      <c r="AK6" s="130"/>
      <c r="AL6" s="130"/>
      <c r="AM6" s="130"/>
      <c r="AN6" s="130"/>
      <c r="AO6" s="130"/>
      <c r="AP6" s="130"/>
      <c r="AQ6" s="130"/>
      <c r="AR6" s="130"/>
      <c r="AS6" s="130"/>
      <c r="AT6" s="130"/>
      <c r="AU6" s="130"/>
      <c r="AV6" s="122" t="s">
        <v>7</v>
      </c>
    </row>
    <row r="7" spans="1:60" ht="17.25" customHeight="1" thickTop="1" thickBot="1" x14ac:dyDescent="0.3">
      <c r="A7" s="120"/>
      <c r="B7" s="121" t="str">
        <f>'PANEL DE CONTROL DISTRITAL'!B7</f>
        <v>DESCRIPCIÓN</v>
      </c>
      <c r="C7" s="121"/>
      <c r="D7" s="121"/>
      <c r="E7" s="121" t="str">
        <f>'PANEL DE CONTROL DISTRITAL'!E7</f>
        <v>MEDICIÓN</v>
      </c>
      <c r="F7" s="121"/>
      <c r="G7" s="121"/>
      <c r="H7" s="121"/>
      <c r="I7" s="131" t="str">
        <f>'PANEL DE CONTROL DISTRITAL'!A5</f>
        <v>CAMPAÑA ANUAL PERMANENTE 2022-2023</v>
      </c>
      <c r="J7" s="132"/>
      <c r="K7" s="132"/>
      <c r="L7" s="132"/>
      <c r="M7" s="132"/>
      <c r="N7" s="132"/>
      <c r="O7" s="132"/>
      <c r="P7" s="132"/>
      <c r="Q7" s="132"/>
      <c r="R7" s="132"/>
      <c r="S7" s="132"/>
      <c r="T7" s="132"/>
      <c r="U7" s="132"/>
      <c r="V7" s="132"/>
      <c r="W7" s="132"/>
      <c r="X7" s="132"/>
      <c r="Y7" s="132"/>
      <c r="Z7" s="132"/>
      <c r="AA7" s="132"/>
      <c r="AB7" s="132"/>
      <c r="AC7" s="132"/>
      <c r="AD7" s="132"/>
      <c r="AE7" s="132"/>
      <c r="AF7" s="132"/>
      <c r="AG7" s="132"/>
      <c r="AH7" s="132"/>
      <c r="AI7" s="132"/>
      <c r="AJ7" s="132"/>
      <c r="AK7" s="132"/>
      <c r="AL7" s="132"/>
      <c r="AM7" s="132"/>
      <c r="AN7" s="132"/>
      <c r="AO7" s="132"/>
      <c r="AP7" s="132"/>
      <c r="AQ7" s="132"/>
      <c r="AR7" s="132"/>
      <c r="AS7" s="132"/>
      <c r="AT7" s="132"/>
      <c r="AU7" s="132"/>
      <c r="AV7" s="122"/>
    </row>
    <row r="8" spans="1:60" ht="5.25" customHeight="1" thickTop="1" thickBot="1" x14ac:dyDescent="0.3">
      <c r="A8" s="120"/>
      <c r="B8" s="133"/>
      <c r="C8" s="134"/>
      <c r="D8" s="134"/>
      <c r="E8" s="134"/>
      <c r="F8" s="134"/>
      <c r="G8" s="134"/>
      <c r="H8" s="134"/>
      <c r="I8" s="134"/>
      <c r="J8" s="134"/>
      <c r="K8" s="134"/>
      <c r="L8" s="134"/>
      <c r="M8" s="134"/>
      <c r="N8" s="134"/>
      <c r="O8" s="134"/>
      <c r="P8" s="134"/>
      <c r="Q8" s="134"/>
      <c r="R8" s="134"/>
      <c r="S8" s="134"/>
      <c r="T8" s="134"/>
      <c r="U8" s="134"/>
      <c r="V8" s="134"/>
      <c r="W8" s="134"/>
      <c r="X8" s="134"/>
      <c r="Y8" s="134"/>
      <c r="Z8" s="134"/>
      <c r="AA8" s="134"/>
      <c r="AB8" s="134"/>
      <c r="AC8" s="134"/>
      <c r="AD8" s="134"/>
      <c r="AE8" s="134"/>
      <c r="AF8" s="134"/>
      <c r="AG8" s="134"/>
      <c r="AH8" s="134"/>
      <c r="AI8" s="134"/>
      <c r="AJ8" s="134"/>
      <c r="AK8" s="134"/>
      <c r="AL8" s="134"/>
      <c r="AM8" s="134"/>
      <c r="AN8" s="134"/>
      <c r="AO8" s="134"/>
      <c r="AP8" s="134"/>
      <c r="AQ8" s="134"/>
      <c r="AR8" s="134"/>
      <c r="AS8" s="134"/>
      <c r="AT8" s="134"/>
      <c r="AU8" s="134"/>
      <c r="AV8" s="122"/>
    </row>
    <row r="9" spans="1:60" s="2" customFormat="1" ht="29.25" customHeight="1" thickTop="1" thickBot="1" x14ac:dyDescent="0.3">
      <c r="A9" s="120"/>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'090151'!I9</f>
        <v>2022-53</v>
      </c>
      <c r="J9" s="33" t="str">
        <f>'090151'!J9</f>
        <v>2022-54</v>
      </c>
      <c r="K9" s="33" t="str">
        <f>'090151'!K9</f>
        <v>2022-55</v>
      </c>
      <c r="L9" s="33" t="str">
        <f>'090151'!L9</f>
        <v>2023-01</v>
      </c>
      <c r="M9" s="33" t="str">
        <f>'090151'!M9</f>
        <v>2023-02</v>
      </c>
      <c r="N9" s="33" t="str">
        <f>'090151'!N9</f>
        <v>2023-03</v>
      </c>
      <c r="O9" s="33" t="str">
        <f>'090151'!O9</f>
        <v>2023-04</v>
      </c>
      <c r="P9" s="33" t="str">
        <f>'090151'!P9</f>
        <v>2023-05</v>
      </c>
      <c r="Q9" s="33" t="str">
        <f>'090151'!Q9</f>
        <v>2023-06</v>
      </c>
      <c r="R9" s="33" t="str">
        <f>'090151'!R9</f>
        <v>2023-07</v>
      </c>
      <c r="S9" s="33" t="str">
        <f>'090151'!S9</f>
        <v>2023-08</v>
      </c>
      <c r="T9" s="33" t="str">
        <f>'090151'!T9</f>
        <v>2023-09</v>
      </c>
      <c r="U9" s="33" t="str">
        <f>'090151'!U9</f>
        <v>2023-10</v>
      </c>
      <c r="V9" s="33" t="str">
        <f>'090151'!V9</f>
        <v>2023-11</v>
      </c>
      <c r="W9" s="33" t="str">
        <f>'090151'!W9</f>
        <v>2023-12</v>
      </c>
      <c r="X9" s="33" t="str">
        <f>'090151'!X9</f>
        <v>2023-13</v>
      </c>
      <c r="Y9" s="33" t="str">
        <f>'090151'!Y9</f>
        <v>2023-14</v>
      </c>
      <c r="Z9" s="33" t="str">
        <f>'090151'!Z9</f>
        <v>2023-15</v>
      </c>
      <c r="AA9" s="33" t="str">
        <f>'090151'!AA9</f>
        <v>2023-16</v>
      </c>
      <c r="AB9" s="33" t="str">
        <f>'090151'!AB9</f>
        <v>2023-17</v>
      </c>
      <c r="AC9" s="33" t="str">
        <f>'090151'!AC9</f>
        <v>2023-18</v>
      </c>
      <c r="AD9" s="33" t="str">
        <f>'090151'!AD9</f>
        <v>2023-19</v>
      </c>
      <c r="AE9" s="33" t="str">
        <f>'090151'!AE9</f>
        <v>2023-20</v>
      </c>
      <c r="AF9" s="33" t="str">
        <f>'090151'!AF9</f>
        <v>2023-21</v>
      </c>
      <c r="AG9" s="33" t="str">
        <f>'090151'!AG9</f>
        <v>2023-22</v>
      </c>
      <c r="AH9" s="33" t="str">
        <f>'090151'!AH9</f>
        <v>2023-23</v>
      </c>
      <c r="AI9" s="33" t="str">
        <f>'090151'!AI9</f>
        <v>2023-24</v>
      </c>
      <c r="AJ9" s="33" t="str">
        <f>'090151'!AJ9</f>
        <v>2023-25</v>
      </c>
      <c r="AK9" s="33" t="str">
        <f>'090151'!AK9</f>
        <v>2023-26</v>
      </c>
      <c r="AL9" s="33" t="str">
        <f>'090151'!AL9</f>
        <v>2023-27</v>
      </c>
      <c r="AM9" s="33" t="str">
        <f>'090151'!AM9</f>
        <v>2023-28</v>
      </c>
      <c r="AN9" s="33" t="str">
        <f>'090151'!AN9</f>
        <v>2023-29</v>
      </c>
      <c r="AO9" s="33" t="str">
        <f>'090151'!AO9</f>
        <v>2023-30</v>
      </c>
      <c r="AP9" s="33" t="str">
        <f>'090151'!AP9</f>
        <v>2023-31</v>
      </c>
      <c r="AQ9" s="33" t="str">
        <f>'090151'!AQ9</f>
        <v>2023-32</v>
      </c>
      <c r="AR9" s="33" t="str">
        <f>'090151'!AR9</f>
        <v>2023-33</v>
      </c>
      <c r="AS9" s="33" t="str">
        <f>'090151'!AS9</f>
        <v>2023-34</v>
      </c>
      <c r="AT9" s="33" t="str">
        <f>'090151'!AT9</f>
        <v>2023-35</v>
      </c>
      <c r="AU9" s="33" t="str">
        <f>'090151'!AU9</f>
        <v>2023-36</v>
      </c>
      <c r="AV9" s="122"/>
    </row>
    <row r="10" spans="1:60" s="2" customFormat="1" ht="50.1" customHeight="1" thickTop="1" thickBot="1" x14ac:dyDescent="0.3">
      <c r="A10" s="117">
        <f>'PANEL DE CONTROL DISTRITAL'!A9</f>
        <v>1</v>
      </c>
      <c r="B10" s="118" t="str">
        <f>'PANEL DE CONTROL DISTRITAL'!B9</f>
        <v>ENTREVISTA</v>
      </c>
      <c r="C10" s="113" t="str">
        <f>'PANEL DE CONTROL DISTRITAL'!C9</f>
        <v xml:space="preserve"> Auxiliar de Atención Ciudadana</v>
      </c>
      <c r="D10" s="114" t="str">
        <f>'PANEL DE CONTROL DISTRITAL'!D9</f>
        <v>Efectividad de la entrevista =</v>
      </c>
      <c r="E10" s="113" t="str">
        <f>'PANEL DE CONTROL DISTRITAL'!E9</f>
        <v>(Número de trámites aplicados / (Número de fichas requisitadas - Notificaciones de improcedencia de trámite)) x 100</v>
      </c>
      <c r="F10" s="115" t="str">
        <f>'PANEL DE CONTROL DISTRITAL'!F9</f>
        <v>Semanal (remesa)</v>
      </c>
      <c r="G10" s="116">
        <f>'PANEL DE CONTROL DISTRITAL'!G9</f>
        <v>0.9</v>
      </c>
      <c r="H10" s="27" t="str">
        <f>'PANEL DE CONTROL DISTRITAL'!H9</f>
        <v>Número de trámites aplicados</v>
      </c>
      <c r="I10" s="25">
        <v>150</v>
      </c>
      <c r="J10" s="25">
        <v>724</v>
      </c>
      <c r="K10" s="25">
        <v>0</v>
      </c>
      <c r="L10" s="25">
        <v>0</v>
      </c>
      <c r="M10" s="25">
        <v>554</v>
      </c>
      <c r="N10" s="25">
        <v>785</v>
      </c>
      <c r="O10" s="25">
        <v>744</v>
      </c>
      <c r="P10" s="25">
        <v>732</v>
      </c>
      <c r="Q10" s="25">
        <v>697</v>
      </c>
      <c r="R10" s="25">
        <v>607</v>
      </c>
      <c r="S10" s="25">
        <v>745</v>
      </c>
      <c r="T10" s="25">
        <v>724</v>
      </c>
      <c r="U10" s="25">
        <v>735</v>
      </c>
      <c r="V10" s="25">
        <v>633</v>
      </c>
      <c r="W10" s="25">
        <v>730</v>
      </c>
      <c r="X10" s="25">
        <v>573</v>
      </c>
      <c r="Y10" s="25">
        <v>713</v>
      </c>
      <c r="Z10" s="25">
        <v>534</v>
      </c>
      <c r="AA10" s="25">
        <v>677</v>
      </c>
      <c r="AB10" s="25">
        <v>710</v>
      </c>
      <c r="AC10" s="25">
        <v>645</v>
      </c>
      <c r="AD10" s="25">
        <v>414</v>
      </c>
      <c r="AE10" s="25">
        <v>604</v>
      </c>
      <c r="AF10" s="25">
        <v>712</v>
      </c>
      <c r="AG10" s="25">
        <v>714</v>
      </c>
      <c r="AH10" s="25">
        <v>674</v>
      </c>
      <c r="AI10" s="25">
        <v>615</v>
      </c>
      <c r="AJ10" s="25">
        <v>653</v>
      </c>
      <c r="AK10" s="25">
        <v>563</v>
      </c>
      <c r="AL10" s="25">
        <v>624</v>
      </c>
      <c r="AM10" s="25">
        <v>594</v>
      </c>
      <c r="AN10" s="25">
        <v>511</v>
      </c>
      <c r="AO10" s="25">
        <v>696</v>
      </c>
      <c r="AP10" s="25">
        <v>726</v>
      </c>
      <c r="AQ10" s="25">
        <v>701</v>
      </c>
      <c r="AR10" s="25">
        <v>720</v>
      </c>
      <c r="AS10" s="25">
        <v>669</v>
      </c>
      <c r="AT10" s="25">
        <v>676</v>
      </c>
      <c r="AU10" s="25">
        <v>566</v>
      </c>
      <c r="AV10" s="106">
        <f>IFERROR(SUM(I10:AU10)/SUM(I11:AU11),0)</f>
        <v>0.98337938714067719</v>
      </c>
    </row>
    <row r="11" spans="1:60" s="2" customFormat="1" ht="50.1" customHeight="1" thickTop="1" thickBot="1" x14ac:dyDescent="0.3">
      <c r="A11" s="117"/>
      <c r="B11" s="118"/>
      <c r="C11" s="113"/>
      <c r="D11" s="114"/>
      <c r="E11" s="113"/>
      <c r="F11" s="115"/>
      <c r="G11" s="116"/>
      <c r="H11" s="27" t="str">
        <f>'PANEL DE CONTROL DISTRITAL'!H10</f>
        <v>Número de fichas requisitadas - Notificaciones de improcedencia de trámite</v>
      </c>
      <c r="I11" s="45">
        <v>150</v>
      </c>
      <c r="J11" s="45">
        <v>724</v>
      </c>
      <c r="K11" s="45">
        <v>0</v>
      </c>
      <c r="L11" s="45">
        <v>0</v>
      </c>
      <c r="M11" s="45">
        <v>554</v>
      </c>
      <c r="N11" s="45">
        <v>785</v>
      </c>
      <c r="O11" s="45">
        <v>744</v>
      </c>
      <c r="P11" s="45">
        <v>732</v>
      </c>
      <c r="Q11" s="45">
        <v>697</v>
      </c>
      <c r="R11" s="45">
        <v>607</v>
      </c>
      <c r="S11" s="45">
        <v>745</v>
      </c>
      <c r="T11" s="45">
        <v>724</v>
      </c>
      <c r="U11" s="45">
        <v>735</v>
      </c>
      <c r="V11" s="45">
        <v>633</v>
      </c>
      <c r="W11" s="45">
        <v>730</v>
      </c>
      <c r="X11" s="45">
        <v>576</v>
      </c>
      <c r="Y11" s="45">
        <v>728</v>
      </c>
      <c r="Z11" s="45">
        <v>551</v>
      </c>
      <c r="AA11" s="45">
        <v>690</v>
      </c>
      <c r="AB11" s="45">
        <v>723</v>
      </c>
      <c r="AC11" s="45">
        <v>669</v>
      </c>
      <c r="AD11" s="45">
        <v>422</v>
      </c>
      <c r="AE11" s="45">
        <v>614</v>
      </c>
      <c r="AF11" s="45">
        <v>731</v>
      </c>
      <c r="AG11" s="45">
        <v>726</v>
      </c>
      <c r="AH11" s="45">
        <v>692</v>
      </c>
      <c r="AI11" s="45">
        <v>631</v>
      </c>
      <c r="AJ11" s="45">
        <v>663</v>
      </c>
      <c r="AK11" s="45">
        <v>593</v>
      </c>
      <c r="AL11" s="45">
        <v>657</v>
      </c>
      <c r="AM11" s="45">
        <v>611</v>
      </c>
      <c r="AN11" s="45">
        <v>542</v>
      </c>
      <c r="AO11" s="45">
        <v>702</v>
      </c>
      <c r="AP11" s="45">
        <v>745</v>
      </c>
      <c r="AQ11" s="45">
        <v>715</v>
      </c>
      <c r="AR11" s="45">
        <v>739</v>
      </c>
      <c r="AS11" s="45">
        <v>699</v>
      </c>
      <c r="AT11" s="45">
        <v>684</v>
      </c>
      <c r="AU11" s="45">
        <v>584</v>
      </c>
      <c r="AV11" s="106"/>
    </row>
    <row r="12" spans="1:60" s="47" customFormat="1" ht="8.1" customHeight="1" thickTop="1" thickBot="1" x14ac:dyDescent="0.3">
      <c r="A12" s="117"/>
      <c r="B12" s="117"/>
      <c r="C12" s="117"/>
      <c r="D12" s="117"/>
      <c r="E12" s="117"/>
      <c r="F12" s="117"/>
      <c r="G12" s="117"/>
      <c r="H12" s="117"/>
      <c r="I12" s="117"/>
      <c r="J12" s="117"/>
      <c r="K12" s="117"/>
      <c r="L12" s="117"/>
      <c r="M12" s="117"/>
      <c r="N12" s="117"/>
      <c r="O12" s="117"/>
      <c r="P12" s="117"/>
      <c r="Q12" s="117"/>
      <c r="R12" s="117"/>
      <c r="S12" s="117"/>
      <c r="T12" s="117"/>
      <c r="U12" s="117"/>
      <c r="V12" s="117"/>
      <c r="W12" s="117"/>
      <c r="X12" s="117"/>
      <c r="Y12" s="117"/>
      <c r="Z12" s="117"/>
      <c r="AA12" s="117"/>
      <c r="AB12" s="117"/>
      <c r="AC12" s="117"/>
      <c r="AD12" s="117"/>
      <c r="AE12" s="117"/>
      <c r="AF12" s="117"/>
      <c r="AG12" s="117"/>
      <c r="AH12" s="117"/>
      <c r="AI12" s="117"/>
      <c r="AJ12" s="117"/>
      <c r="AK12" s="117"/>
      <c r="AL12" s="117"/>
      <c r="AM12" s="117"/>
      <c r="AN12" s="117"/>
      <c r="AO12" s="117"/>
      <c r="AP12" s="117"/>
      <c r="AQ12" s="117"/>
      <c r="AR12" s="117"/>
      <c r="AS12" s="117"/>
      <c r="AT12" s="117"/>
      <c r="AU12" s="117"/>
      <c r="AV12" s="117"/>
      <c r="AW12" s="46"/>
      <c r="AX12" s="46"/>
      <c r="AY12" s="46"/>
      <c r="AZ12" s="46"/>
      <c r="BA12" s="46"/>
      <c r="BB12" s="46"/>
      <c r="BC12" s="46"/>
      <c r="BD12" s="46"/>
      <c r="BE12" s="46"/>
      <c r="BF12" s="46"/>
      <c r="BG12" s="46"/>
      <c r="BH12" s="46"/>
    </row>
    <row r="13" spans="1:60" s="3" customFormat="1" ht="50.1" customHeight="1" thickTop="1" thickBot="1" x14ac:dyDescent="0.3">
      <c r="A13" s="117">
        <f>'PANEL DE CONTROL DISTRITAL'!A12</f>
        <v>2</v>
      </c>
      <c r="B13" s="118" t="str">
        <f>'PANEL DE CONTROL DISTRITAL'!B12</f>
        <v>TRÁMITE</v>
      </c>
      <c r="C13" s="113" t="str">
        <f>'PANEL DE CONTROL DISTRITAL'!C12</f>
        <v>Operador de Equipo Tecnológico</v>
      </c>
      <c r="D13" s="114" t="str">
        <f>'PANEL DE CONTROL DISTRITAL'!D12</f>
        <v>Trámites exitosos efectivos=</v>
      </c>
      <c r="E13" s="113" t="str">
        <f>'PANEL DE CONTROL DISTRITAL'!E12</f>
        <v>(Número de trámites exitosos / Número de trámites aplicados) x 100</v>
      </c>
      <c r="F13" s="115" t="str">
        <f>'PANEL DE CONTROL DISTRITAL'!F12</f>
        <v>Semanal (remesa)</v>
      </c>
      <c r="G13" s="116">
        <f>'PANEL DE CONTROL DISTRITAL'!G12</f>
        <v>0.9</v>
      </c>
      <c r="H13" s="27" t="str">
        <f>'PANEL DE CONTROL DISTRITAL'!H12</f>
        <v>Número de trámites exitosos</v>
      </c>
      <c r="I13" s="25">
        <v>150</v>
      </c>
      <c r="J13" s="25">
        <v>724</v>
      </c>
      <c r="K13" s="25">
        <v>0</v>
      </c>
      <c r="L13" s="25">
        <v>0</v>
      </c>
      <c r="M13" s="25">
        <v>554</v>
      </c>
      <c r="N13" s="25">
        <v>782</v>
      </c>
      <c r="O13" s="25">
        <v>741</v>
      </c>
      <c r="P13" s="25">
        <v>731</v>
      </c>
      <c r="Q13" s="25">
        <v>693</v>
      </c>
      <c r="R13" s="25">
        <v>607</v>
      </c>
      <c r="S13" s="25">
        <v>741</v>
      </c>
      <c r="T13" s="25">
        <v>722</v>
      </c>
      <c r="U13" s="25">
        <v>734</v>
      </c>
      <c r="V13" s="25">
        <v>630</v>
      </c>
      <c r="W13" s="25">
        <v>729</v>
      </c>
      <c r="X13" s="25">
        <v>572</v>
      </c>
      <c r="Y13" s="25">
        <v>712</v>
      </c>
      <c r="Z13" s="25">
        <v>531</v>
      </c>
      <c r="AA13" s="25">
        <v>676</v>
      </c>
      <c r="AB13" s="25">
        <v>709</v>
      </c>
      <c r="AC13" s="25">
        <v>645</v>
      </c>
      <c r="AD13" s="25">
        <v>413</v>
      </c>
      <c r="AE13" s="25">
        <v>603</v>
      </c>
      <c r="AF13" s="25">
        <v>712</v>
      </c>
      <c r="AG13" s="25">
        <v>711</v>
      </c>
      <c r="AH13" s="25">
        <v>670</v>
      </c>
      <c r="AI13" s="25">
        <v>613</v>
      </c>
      <c r="AJ13" s="25">
        <v>648</v>
      </c>
      <c r="AK13" s="25">
        <v>234</v>
      </c>
      <c r="AL13" s="25">
        <v>624</v>
      </c>
      <c r="AM13" s="25">
        <v>594</v>
      </c>
      <c r="AN13" s="25">
        <v>511</v>
      </c>
      <c r="AO13" s="25">
        <v>696</v>
      </c>
      <c r="AP13" s="25">
        <v>726</v>
      </c>
      <c r="AQ13" s="25">
        <v>701</v>
      </c>
      <c r="AR13" s="25">
        <v>720</v>
      </c>
      <c r="AS13" s="25">
        <v>669</v>
      </c>
      <c r="AT13" s="25">
        <v>676</v>
      </c>
      <c r="AU13" s="25">
        <v>566</v>
      </c>
      <c r="AV13" s="106">
        <f>IFERROR(SUM(I13:AU13)/SUM(I14:AU14),0)</f>
        <v>0.98431471229659451</v>
      </c>
    </row>
    <row r="14" spans="1:60" s="3" customFormat="1" ht="50.1" customHeight="1" thickTop="1" thickBot="1" x14ac:dyDescent="0.3">
      <c r="A14" s="117"/>
      <c r="B14" s="118"/>
      <c r="C14" s="113"/>
      <c r="D14" s="114"/>
      <c r="E14" s="113"/>
      <c r="F14" s="115"/>
      <c r="G14" s="116"/>
      <c r="H14" s="27" t="str">
        <f>'PANEL DE CONTROL DISTRITAL'!H13</f>
        <v>Número de trámites aplicados</v>
      </c>
      <c r="I14" s="45">
        <v>150</v>
      </c>
      <c r="J14" s="45">
        <v>724</v>
      </c>
      <c r="K14" s="45">
        <v>0</v>
      </c>
      <c r="L14" s="45">
        <v>0</v>
      </c>
      <c r="M14" s="45">
        <v>554</v>
      </c>
      <c r="N14" s="45">
        <v>785</v>
      </c>
      <c r="O14" s="45">
        <v>744</v>
      </c>
      <c r="P14" s="45">
        <v>732</v>
      </c>
      <c r="Q14" s="45">
        <v>697</v>
      </c>
      <c r="R14" s="45">
        <v>607</v>
      </c>
      <c r="S14" s="45">
        <v>745</v>
      </c>
      <c r="T14" s="45">
        <v>724</v>
      </c>
      <c r="U14" s="45">
        <v>735</v>
      </c>
      <c r="V14" s="45">
        <v>633</v>
      </c>
      <c r="W14" s="45">
        <v>730</v>
      </c>
      <c r="X14" s="45">
        <v>573</v>
      </c>
      <c r="Y14" s="45">
        <v>713</v>
      </c>
      <c r="Z14" s="45">
        <v>534</v>
      </c>
      <c r="AA14" s="45">
        <v>677</v>
      </c>
      <c r="AB14" s="45">
        <v>710</v>
      </c>
      <c r="AC14" s="45">
        <v>645</v>
      </c>
      <c r="AD14" s="45">
        <v>414</v>
      </c>
      <c r="AE14" s="45">
        <v>604</v>
      </c>
      <c r="AF14" s="45">
        <v>712</v>
      </c>
      <c r="AG14" s="45">
        <v>714</v>
      </c>
      <c r="AH14" s="45">
        <v>674</v>
      </c>
      <c r="AI14" s="45">
        <v>615</v>
      </c>
      <c r="AJ14" s="45">
        <v>653</v>
      </c>
      <c r="AK14" s="45">
        <v>563</v>
      </c>
      <c r="AL14" s="45">
        <v>624</v>
      </c>
      <c r="AM14" s="45">
        <v>594</v>
      </c>
      <c r="AN14" s="45">
        <v>511</v>
      </c>
      <c r="AO14" s="45">
        <v>696</v>
      </c>
      <c r="AP14" s="45">
        <v>726</v>
      </c>
      <c r="AQ14" s="45">
        <v>701</v>
      </c>
      <c r="AR14" s="45">
        <v>720</v>
      </c>
      <c r="AS14" s="45">
        <v>669</v>
      </c>
      <c r="AT14" s="45">
        <v>676</v>
      </c>
      <c r="AU14" s="45">
        <v>566</v>
      </c>
      <c r="AV14" s="106"/>
    </row>
    <row r="15" spans="1:60" s="47" customFormat="1" ht="8.1" customHeight="1" thickTop="1" thickBot="1" x14ac:dyDescent="0.3">
      <c r="A15" s="117"/>
      <c r="B15" s="117"/>
      <c r="C15" s="117"/>
      <c r="D15" s="117"/>
      <c r="E15" s="117"/>
      <c r="F15" s="117"/>
      <c r="G15" s="117"/>
      <c r="H15" s="117"/>
      <c r="I15" s="117"/>
      <c r="J15" s="117"/>
      <c r="K15" s="117"/>
      <c r="L15" s="117"/>
      <c r="M15" s="117"/>
      <c r="N15" s="117"/>
      <c r="O15" s="117"/>
      <c r="P15" s="117"/>
      <c r="Q15" s="117"/>
      <c r="R15" s="117"/>
      <c r="S15" s="117"/>
      <c r="T15" s="117"/>
      <c r="U15" s="117"/>
      <c r="V15" s="117"/>
      <c r="W15" s="117"/>
      <c r="X15" s="117"/>
      <c r="Y15" s="117"/>
      <c r="Z15" s="117"/>
      <c r="AA15" s="117"/>
      <c r="AB15" s="117"/>
      <c r="AC15" s="117"/>
      <c r="AD15" s="117"/>
      <c r="AE15" s="117"/>
      <c r="AF15" s="117"/>
      <c r="AG15" s="117"/>
      <c r="AH15" s="117"/>
      <c r="AI15" s="117"/>
      <c r="AJ15" s="117"/>
      <c r="AK15" s="117"/>
      <c r="AL15" s="117"/>
      <c r="AM15" s="117"/>
      <c r="AN15" s="117"/>
      <c r="AO15" s="117"/>
      <c r="AP15" s="117"/>
      <c r="AQ15" s="117"/>
      <c r="AR15" s="117"/>
      <c r="AS15" s="117"/>
      <c r="AT15" s="117"/>
      <c r="AU15" s="117"/>
      <c r="AV15" s="117"/>
      <c r="AW15" s="46"/>
      <c r="AX15" s="46"/>
      <c r="AY15" s="46"/>
      <c r="AZ15" s="46"/>
      <c r="BA15" s="46"/>
      <c r="BB15" s="46"/>
      <c r="BC15" s="46"/>
      <c r="BD15" s="46"/>
      <c r="BE15" s="46"/>
      <c r="BF15" s="46"/>
      <c r="BG15" s="46"/>
      <c r="BH15" s="46"/>
    </row>
    <row r="16" spans="1:60" s="3" customFormat="1" ht="50.1" customHeight="1" thickTop="1" thickBot="1" x14ac:dyDescent="0.3">
      <c r="A16" s="117">
        <f>'PANEL DE CONTROL DISTRITAL'!A15</f>
        <v>3</v>
      </c>
      <c r="B16" s="118" t="str">
        <f>'PANEL DE CONTROL DISTRITAL'!B15</f>
        <v>TRANSFERENCIA</v>
      </c>
      <c r="C16" s="113" t="str">
        <f>'PANEL DE CONTROL DISTRITAL'!C15</f>
        <v>Responsable de Módulo</v>
      </c>
      <c r="D16" s="114" t="str">
        <f>'PANEL DE CONTROL DISTRITAL'!D15</f>
        <v xml:space="preserve">Transacciones exitosas = </v>
      </c>
      <c r="E16" s="113" t="str">
        <f>'PANEL DE CONTROL DISTRITAL'!E15</f>
        <v>(Número de Archivos de Transacción aceptados /Total de Archivos de Transacción procesados) x100</v>
      </c>
      <c r="F16" s="115" t="str">
        <f>'PANEL DE CONTROL DISTRITAL'!F15</f>
        <v>Semanal (remesa)</v>
      </c>
      <c r="G16" s="116">
        <f>'PANEL DE CONTROL DISTRITAL'!G15</f>
        <v>0.9</v>
      </c>
      <c r="H16" s="27" t="str">
        <f>'PANEL DE CONTROL DISTRITAL'!H15</f>
        <v>Número de Archivos de Transacción aceptados</v>
      </c>
      <c r="I16" s="25">
        <v>150</v>
      </c>
      <c r="J16" s="25">
        <v>724</v>
      </c>
      <c r="K16" s="25">
        <v>0</v>
      </c>
      <c r="L16" s="25">
        <v>0</v>
      </c>
      <c r="M16" s="25">
        <v>554</v>
      </c>
      <c r="N16" s="25">
        <v>785</v>
      </c>
      <c r="O16" s="25">
        <v>744</v>
      </c>
      <c r="P16" s="25">
        <v>732</v>
      </c>
      <c r="Q16" s="25">
        <v>697</v>
      </c>
      <c r="R16" s="25">
        <v>607</v>
      </c>
      <c r="S16" s="25">
        <v>745</v>
      </c>
      <c r="T16" s="25">
        <v>724</v>
      </c>
      <c r="U16" s="25">
        <v>735</v>
      </c>
      <c r="V16" s="25">
        <v>633</v>
      </c>
      <c r="W16" s="25">
        <v>730</v>
      </c>
      <c r="X16" s="25">
        <v>573</v>
      </c>
      <c r="Y16" s="25">
        <v>713</v>
      </c>
      <c r="Z16" s="25">
        <v>534</v>
      </c>
      <c r="AA16" s="25">
        <v>677</v>
      </c>
      <c r="AB16" s="25">
        <v>710</v>
      </c>
      <c r="AC16" s="25">
        <v>645</v>
      </c>
      <c r="AD16" s="25">
        <v>414</v>
      </c>
      <c r="AE16" s="25">
        <v>604</v>
      </c>
      <c r="AF16" s="25">
        <v>712</v>
      </c>
      <c r="AG16" s="25">
        <v>714</v>
      </c>
      <c r="AH16" s="25">
        <v>674</v>
      </c>
      <c r="AI16" s="25">
        <v>615</v>
      </c>
      <c r="AJ16" s="25">
        <v>653</v>
      </c>
      <c r="AK16" s="25">
        <v>563</v>
      </c>
      <c r="AL16" s="25">
        <v>624</v>
      </c>
      <c r="AM16" s="25">
        <v>594</v>
      </c>
      <c r="AN16" s="25">
        <v>511</v>
      </c>
      <c r="AO16" s="25">
        <v>696</v>
      </c>
      <c r="AP16" s="25">
        <v>726</v>
      </c>
      <c r="AQ16" s="25">
        <v>715</v>
      </c>
      <c r="AR16" s="25">
        <v>720</v>
      </c>
      <c r="AS16" s="25">
        <v>669</v>
      </c>
      <c r="AT16" s="25">
        <v>676</v>
      </c>
      <c r="AU16" s="25">
        <v>566</v>
      </c>
      <c r="AV16" s="106">
        <f>IFERROR(SUM(I16:AU16)/SUM(I17:AU17),0)</f>
        <v>1</v>
      </c>
    </row>
    <row r="17" spans="1:60" s="3" customFormat="1" ht="50.1" customHeight="1" thickTop="1" thickBot="1" x14ac:dyDescent="0.3">
      <c r="A17" s="117"/>
      <c r="B17" s="118"/>
      <c r="C17" s="113"/>
      <c r="D17" s="114"/>
      <c r="E17" s="113"/>
      <c r="F17" s="115"/>
      <c r="G17" s="116"/>
      <c r="H17" s="27" t="str">
        <f>'PANEL DE CONTROL DISTRITAL'!H16</f>
        <v>Total de Archivos de Transacción procesados</v>
      </c>
      <c r="I17" s="45">
        <v>150</v>
      </c>
      <c r="J17" s="45">
        <v>724</v>
      </c>
      <c r="K17" s="45">
        <v>0</v>
      </c>
      <c r="L17" s="45">
        <v>0</v>
      </c>
      <c r="M17" s="45">
        <v>554</v>
      </c>
      <c r="N17" s="45">
        <v>785</v>
      </c>
      <c r="O17" s="45">
        <v>744</v>
      </c>
      <c r="P17" s="45">
        <v>732</v>
      </c>
      <c r="Q17" s="45">
        <v>697</v>
      </c>
      <c r="R17" s="45">
        <v>607</v>
      </c>
      <c r="S17" s="45">
        <v>745</v>
      </c>
      <c r="T17" s="45">
        <v>724</v>
      </c>
      <c r="U17" s="45">
        <v>735</v>
      </c>
      <c r="V17" s="45">
        <v>633</v>
      </c>
      <c r="W17" s="45">
        <v>730</v>
      </c>
      <c r="X17" s="45">
        <v>573</v>
      </c>
      <c r="Y17" s="45">
        <v>713</v>
      </c>
      <c r="Z17" s="45">
        <v>534</v>
      </c>
      <c r="AA17" s="45">
        <v>677</v>
      </c>
      <c r="AB17" s="45">
        <v>710</v>
      </c>
      <c r="AC17" s="45">
        <v>645</v>
      </c>
      <c r="AD17" s="45">
        <v>414</v>
      </c>
      <c r="AE17" s="45">
        <v>604</v>
      </c>
      <c r="AF17" s="45">
        <v>712</v>
      </c>
      <c r="AG17" s="45">
        <v>714</v>
      </c>
      <c r="AH17" s="45">
        <v>674</v>
      </c>
      <c r="AI17" s="45">
        <v>615</v>
      </c>
      <c r="AJ17" s="45">
        <v>653</v>
      </c>
      <c r="AK17" s="45">
        <v>563</v>
      </c>
      <c r="AL17" s="45">
        <v>624</v>
      </c>
      <c r="AM17" s="45">
        <v>594</v>
      </c>
      <c r="AN17" s="45">
        <v>511</v>
      </c>
      <c r="AO17" s="45">
        <v>696</v>
      </c>
      <c r="AP17" s="45">
        <v>726</v>
      </c>
      <c r="AQ17" s="45">
        <v>715</v>
      </c>
      <c r="AR17" s="45">
        <v>720</v>
      </c>
      <c r="AS17" s="45">
        <v>669</v>
      </c>
      <c r="AT17" s="45">
        <v>676</v>
      </c>
      <c r="AU17" s="45">
        <v>566</v>
      </c>
      <c r="AV17" s="106"/>
    </row>
    <row r="18" spans="1:60" s="47" customFormat="1" ht="8.1" customHeight="1" thickTop="1" thickBot="1" x14ac:dyDescent="0.3">
      <c r="A18" s="117"/>
      <c r="B18" s="117"/>
      <c r="C18" s="117"/>
      <c r="D18" s="117"/>
      <c r="E18" s="117"/>
      <c r="F18" s="117"/>
      <c r="G18" s="117"/>
      <c r="H18" s="117"/>
      <c r="I18" s="117"/>
      <c r="J18" s="117"/>
      <c r="K18" s="117"/>
      <c r="L18" s="117"/>
      <c r="M18" s="117"/>
      <c r="N18" s="117"/>
      <c r="O18" s="117"/>
      <c r="P18" s="117"/>
      <c r="Q18" s="117"/>
      <c r="R18" s="117"/>
      <c r="S18" s="117"/>
      <c r="T18" s="117"/>
      <c r="U18" s="117"/>
      <c r="V18" s="117"/>
      <c r="W18" s="117"/>
      <c r="X18" s="117"/>
      <c r="Y18" s="117"/>
      <c r="Z18" s="117"/>
      <c r="AA18" s="117"/>
      <c r="AB18" s="117"/>
      <c r="AC18" s="117"/>
      <c r="AD18" s="117"/>
      <c r="AE18" s="117"/>
      <c r="AF18" s="117"/>
      <c r="AG18" s="117"/>
      <c r="AH18" s="117"/>
      <c r="AI18" s="117"/>
      <c r="AJ18" s="117"/>
      <c r="AK18" s="117"/>
      <c r="AL18" s="117"/>
      <c r="AM18" s="117"/>
      <c r="AN18" s="117"/>
      <c r="AO18" s="117"/>
      <c r="AP18" s="117"/>
      <c r="AQ18" s="117"/>
      <c r="AR18" s="117"/>
      <c r="AS18" s="117"/>
      <c r="AT18" s="117"/>
      <c r="AU18" s="117"/>
      <c r="AV18" s="117"/>
      <c r="AW18" s="46"/>
      <c r="AX18" s="46"/>
      <c r="AY18" s="46"/>
      <c r="AZ18" s="46"/>
      <c r="BA18" s="46"/>
      <c r="BB18" s="46"/>
      <c r="BC18" s="46"/>
      <c r="BD18" s="46"/>
      <c r="BE18" s="46"/>
      <c r="BF18" s="46"/>
      <c r="BG18" s="46"/>
      <c r="BH18" s="46"/>
    </row>
    <row r="19" spans="1:60" s="3" customFormat="1" ht="50.1" customHeight="1" thickTop="1" thickBot="1" x14ac:dyDescent="0.3">
      <c r="A19" s="117">
        <f>'PANEL DE CONTROL DISTRITAL'!A18</f>
        <v>4</v>
      </c>
      <c r="B19" s="118" t="str">
        <f>'PANEL DE CONTROL DISTRITAL'!B18</f>
        <v>CONCILIACIÓN</v>
      </c>
      <c r="C19" s="113" t="str">
        <f>'PANEL DE CONTROL DISTRITAL'!C18</f>
        <v>Responsable de Módulo</v>
      </c>
      <c r="D19" s="114" t="str">
        <f>'PANEL DE CONTROL DISTRITAL'!D18</f>
        <v xml:space="preserve">Credenciales disponibles para entrega = </v>
      </c>
      <c r="E19" s="113" t="str">
        <f>'PANEL DE CONTROL DISTRITAL'!E18</f>
        <v>((Credenciales recibidas - Credenciales inconsistentes) / Credenciales recibidas) x 100</v>
      </c>
      <c r="F19" s="115" t="str">
        <f>'PANEL DE CONTROL DISTRITAL'!F18</f>
        <v>Semanal (remesa)</v>
      </c>
      <c r="G19" s="116">
        <f>'PANEL DE CONTROL DISTRITAL'!G18</f>
        <v>0.9</v>
      </c>
      <c r="H19" s="27" t="str">
        <f>'PANEL DE CONTROL DISTRITAL'!H18</f>
        <v xml:space="preserve">Credenciales Recibidas - Credenciales inconsistentes </v>
      </c>
      <c r="I19" s="25">
        <v>163</v>
      </c>
      <c r="J19" s="25">
        <v>659</v>
      </c>
      <c r="K19" s="25">
        <v>0</v>
      </c>
      <c r="L19" s="25">
        <v>0</v>
      </c>
      <c r="M19" s="25">
        <v>280</v>
      </c>
      <c r="N19" s="25">
        <v>671</v>
      </c>
      <c r="O19" s="25">
        <v>981</v>
      </c>
      <c r="P19" s="25">
        <v>874</v>
      </c>
      <c r="Q19" s="25">
        <v>527</v>
      </c>
      <c r="R19" s="25">
        <v>759</v>
      </c>
      <c r="S19" s="25">
        <v>749</v>
      </c>
      <c r="T19" s="25">
        <v>735</v>
      </c>
      <c r="U19" s="25">
        <v>734</v>
      </c>
      <c r="V19" s="25">
        <v>139</v>
      </c>
      <c r="W19" s="25">
        <v>388</v>
      </c>
      <c r="X19" s="25">
        <v>1363</v>
      </c>
      <c r="Y19" s="25">
        <v>737</v>
      </c>
      <c r="Z19" s="25">
        <v>536</v>
      </c>
      <c r="AA19" s="25">
        <v>517</v>
      </c>
      <c r="AB19" s="25">
        <v>963</v>
      </c>
      <c r="AC19" s="25">
        <v>674</v>
      </c>
      <c r="AD19" s="25">
        <v>398</v>
      </c>
      <c r="AE19" s="25">
        <v>592</v>
      </c>
      <c r="AF19" s="25">
        <v>709</v>
      </c>
      <c r="AG19" s="25">
        <v>731</v>
      </c>
      <c r="AH19" s="25">
        <v>689</v>
      </c>
      <c r="AI19" s="25">
        <v>494</v>
      </c>
      <c r="AJ19" s="25">
        <v>783</v>
      </c>
      <c r="AK19" s="25">
        <v>615</v>
      </c>
      <c r="AL19" s="25">
        <v>98</v>
      </c>
      <c r="AM19" s="25">
        <v>0</v>
      </c>
      <c r="AN19" s="25">
        <v>0</v>
      </c>
      <c r="AO19" s="25">
        <v>743</v>
      </c>
      <c r="AP19" s="25">
        <v>1881</v>
      </c>
      <c r="AQ19" s="25">
        <v>1018</v>
      </c>
      <c r="AR19" s="25">
        <v>731</v>
      </c>
      <c r="AS19" s="25">
        <v>684</v>
      </c>
      <c r="AT19" s="25">
        <v>681</v>
      </c>
      <c r="AU19" s="25">
        <v>559</v>
      </c>
      <c r="AV19" s="106">
        <f>IFERROR(SUM(I19:AU19)/SUM(I20:AU20),0)</f>
        <v>1</v>
      </c>
    </row>
    <row r="20" spans="1:60" s="3" customFormat="1" ht="50.1" customHeight="1" thickTop="1" thickBot="1" x14ac:dyDescent="0.3">
      <c r="A20" s="117"/>
      <c r="B20" s="118"/>
      <c r="C20" s="113"/>
      <c r="D20" s="114"/>
      <c r="E20" s="113"/>
      <c r="F20" s="115"/>
      <c r="G20" s="116"/>
      <c r="H20" s="27" t="str">
        <f>'PANEL DE CONTROL DISTRITAL'!H19</f>
        <v>Credenciales recibidas</v>
      </c>
      <c r="I20" s="45">
        <v>163</v>
      </c>
      <c r="J20" s="45">
        <v>659</v>
      </c>
      <c r="K20" s="45">
        <v>0</v>
      </c>
      <c r="L20" s="45">
        <v>0</v>
      </c>
      <c r="M20" s="45">
        <v>280</v>
      </c>
      <c r="N20" s="45">
        <v>671</v>
      </c>
      <c r="O20" s="45">
        <v>981</v>
      </c>
      <c r="P20" s="45">
        <v>874</v>
      </c>
      <c r="Q20" s="45">
        <v>527</v>
      </c>
      <c r="R20" s="45">
        <v>759</v>
      </c>
      <c r="S20" s="45">
        <v>749</v>
      </c>
      <c r="T20" s="45">
        <v>735</v>
      </c>
      <c r="U20" s="45">
        <v>734</v>
      </c>
      <c r="V20" s="45">
        <v>139</v>
      </c>
      <c r="W20" s="45">
        <v>388</v>
      </c>
      <c r="X20" s="45">
        <v>1363</v>
      </c>
      <c r="Y20" s="45">
        <v>737</v>
      </c>
      <c r="Z20" s="45">
        <v>536</v>
      </c>
      <c r="AA20" s="45">
        <v>517</v>
      </c>
      <c r="AB20" s="45">
        <v>963</v>
      </c>
      <c r="AC20" s="45">
        <v>674</v>
      </c>
      <c r="AD20" s="45">
        <v>398</v>
      </c>
      <c r="AE20" s="45">
        <v>592</v>
      </c>
      <c r="AF20" s="45">
        <v>709</v>
      </c>
      <c r="AG20" s="45">
        <v>731</v>
      </c>
      <c r="AH20" s="45">
        <v>689</v>
      </c>
      <c r="AI20" s="45">
        <v>494</v>
      </c>
      <c r="AJ20" s="45">
        <v>783</v>
      </c>
      <c r="AK20" s="45">
        <v>615</v>
      </c>
      <c r="AL20" s="45">
        <v>98</v>
      </c>
      <c r="AM20" s="45">
        <v>0</v>
      </c>
      <c r="AN20" s="45">
        <v>0</v>
      </c>
      <c r="AO20" s="45">
        <v>743</v>
      </c>
      <c r="AP20" s="45">
        <v>1881</v>
      </c>
      <c r="AQ20" s="45">
        <v>1018</v>
      </c>
      <c r="AR20" s="45">
        <v>731</v>
      </c>
      <c r="AS20" s="45">
        <v>684</v>
      </c>
      <c r="AT20" s="45">
        <v>681</v>
      </c>
      <c r="AU20" s="45">
        <v>559</v>
      </c>
      <c r="AV20" s="106"/>
    </row>
    <row r="21" spans="1:60" s="47" customFormat="1" ht="8.1" customHeight="1" thickTop="1" thickBot="1" x14ac:dyDescent="0.3">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5"/>
      <c r="AT21" s="55"/>
      <c r="AU21" s="55"/>
      <c r="AV21" s="56"/>
      <c r="AW21" s="46"/>
      <c r="AX21" s="46"/>
      <c r="AY21" s="46"/>
      <c r="AZ21" s="46"/>
      <c r="BA21" s="46"/>
      <c r="BB21" s="46"/>
      <c r="BC21" s="46"/>
      <c r="BD21" s="46"/>
      <c r="BE21" s="46"/>
      <c r="BF21" s="46"/>
      <c r="BG21" s="46"/>
      <c r="BH21" s="46"/>
    </row>
    <row r="22" spans="1:60" s="3" customFormat="1" ht="50.1" customHeight="1" thickTop="1" thickBot="1" x14ac:dyDescent="0.3">
      <c r="A22" s="117">
        <f>'PANEL DE CONTROL DISTRITAL'!A21</f>
        <v>5</v>
      </c>
      <c r="B22" s="118" t="str">
        <f>'PANEL DE CONTROL DISTRITAL'!B21</f>
        <v>CONCILIACIÓN</v>
      </c>
      <c r="C22" s="113" t="str">
        <f>'PANEL DE CONTROL DISTRITAL'!C21</f>
        <v>Responsable de Módulo</v>
      </c>
      <c r="D22" s="114" t="str">
        <f>'PANEL DE CONTROL DISTRITAL'!D21</f>
        <v xml:space="preserve">Credenciales disponibles para entrega = </v>
      </c>
      <c r="E22" s="113" t="str">
        <f>'PANEL DE CONTROL DISTRITAL'!E21</f>
        <v>(Credenciales en resguardo / Credenciales totales en SIIRFE disponibles para entrega) x 100</v>
      </c>
      <c r="F22" s="115" t="str">
        <f>'PANEL DE CONTROL DISTRITAL'!F21</f>
        <v>Semanal (remesa)</v>
      </c>
      <c r="G22" s="116">
        <f>'PANEL DE CONTROL DISTRITAL'!G21</f>
        <v>1</v>
      </c>
      <c r="H22" s="27" t="str">
        <f>'PANEL DE CONTROL DISTRITAL'!H21</f>
        <v>Credenciales en resguardo</v>
      </c>
      <c r="I22" s="25">
        <v>1598</v>
      </c>
      <c r="J22" s="25">
        <v>1379</v>
      </c>
      <c r="K22" s="25">
        <v>0</v>
      </c>
      <c r="L22" s="25">
        <v>0</v>
      </c>
      <c r="M22" s="25">
        <v>1099</v>
      </c>
      <c r="N22" s="25">
        <v>1267</v>
      </c>
      <c r="O22" s="25">
        <v>1414</v>
      </c>
      <c r="P22" s="25">
        <v>1511</v>
      </c>
      <c r="Q22" s="25">
        <v>1297</v>
      </c>
      <c r="R22" s="25">
        <v>1350</v>
      </c>
      <c r="S22" s="25">
        <v>1456</v>
      </c>
      <c r="T22" s="25">
        <v>1477</v>
      </c>
      <c r="U22" s="25">
        <v>1428</v>
      </c>
      <c r="V22" s="25">
        <v>871</v>
      </c>
      <c r="W22" s="25">
        <v>917</v>
      </c>
      <c r="X22" s="25">
        <v>1537</v>
      </c>
      <c r="Y22" s="25">
        <v>1500</v>
      </c>
      <c r="Z22" s="25">
        <v>1404</v>
      </c>
      <c r="AA22" s="25">
        <v>1236</v>
      </c>
      <c r="AB22" s="25">
        <v>1911</v>
      </c>
      <c r="AC22" s="25">
        <v>1642</v>
      </c>
      <c r="AD22" s="25">
        <v>1438</v>
      </c>
      <c r="AE22" s="25">
        <v>1268</v>
      </c>
      <c r="AF22" s="25">
        <v>1415</v>
      </c>
      <c r="AG22" s="25">
        <v>1507</v>
      </c>
      <c r="AH22" s="25">
        <v>1471</v>
      </c>
      <c r="AI22" s="25">
        <v>1256</v>
      </c>
      <c r="AJ22" s="25">
        <v>1436</v>
      </c>
      <c r="AK22" s="25">
        <v>1421</v>
      </c>
      <c r="AL22" s="25">
        <v>890</v>
      </c>
      <c r="AM22" s="25">
        <v>606</v>
      </c>
      <c r="AN22" s="25">
        <v>529</v>
      </c>
      <c r="AO22" s="25">
        <v>857</v>
      </c>
      <c r="AP22" s="25">
        <v>1947</v>
      </c>
      <c r="AQ22" s="25">
        <v>2069</v>
      </c>
      <c r="AR22" s="25">
        <v>1945</v>
      </c>
      <c r="AS22" s="25">
        <v>1717</v>
      </c>
      <c r="AT22" s="25">
        <v>1626</v>
      </c>
      <c r="AU22" s="25">
        <v>1652</v>
      </c>
      <c r="AV22" s="106">
        <f>IFERROR(SUM(I22:AU22)/SUM(I23:AU23),0)</f>
        <v>1</v>
      </c>
    </row>
    <row r="23" spans="1:60" s="3" customFormat="1" ht="50.1" customHeight="1" thickTop="1" thickBot="1" x14ac:dyDescent="0.3">
      <c r="A23" s="117"/>
      <c r="B23" s="118"/>
      <c r="C23" s="113"/>
      <c r="D23" s="114"/>
      <c r="E23" s="113"/>
      <c r="F23" s="115"/>
      <c r="G23" s="116"/>
      <c r="H23" s="27" t="str">
        <f>'PANEL DE CONTROL DISTRITAL'!H22</f>
        <v>Credenciales totales en SIIRFE disponibles para entrega</v>
      </c>
      <c r="I23" s="45">
        <v>1598</v>
      </c>
      <c r="J23" s="45">
        <v>1379</v>
      </c>
      <c r="K23" s="45">
        <v>0</v>
      </c>
      <c r="L23" s="45">
        <v>0</v>
      </c>
      <c r="M23" s="45">
        <v>1099</v>
      </c>
      <c r="N23" s="45">
        <v>1267</v>
      </c>
      <c r="O23" s="45">
        <v>1414</v>
      </c>
      <c r="P23" s="45">
        <v>1511</v>
      </c>
      <c r="Q23" s="45">
        <v>1297</v>
      </c>
      <c r="R23" s="45">
        <v>1350</v>
      </c>
      <c r="S23" s="45">
        <v>1456</v>
      </c>
      <c r="T23" s="45">
        <v>1477</v>
      </c>
      <c r="U23" s="45">
        <v>1428</v>
      </c>
      <c r="V23" s="45">
        <v>871</v>
      </c>
      <c r="W23" s="45">
        <v>917</v>
      </c>
      <c r="X23" s="45">
        <v>1537</v>
      </c>
      <c r="Y23" s="45">
        <v>1500</v>
      </c>
      <c r="Z23" s="45">
        <v>1404</v>
      </c>
      <c r="AA23" s="45">
        <v>1236</v>
      </c>
      <c r="AB23" s="45">
        <v>1911</v>
      </c>
      <c r="AC23" s="45">
        <v>1642</v>
      </c>
      <c r="AD23" s="45">
        <v>1438</v>
      </c>
      <c r="AE23" s="45">
        <v>1268</v>
      </c>
      <c r="AF23" s="45">
        <v>1415</v>
      </c>
      <c r="AG23" s="45">
        <v>1507</v>
      </c>
      <c r="AH23" s="45">
        <v>1471</v>
      </c>
      <c r="AI23" s="45">
        <v>1256</v>
      </c>
      <c r="AJ23" s="45">
        <v>1436</v>
      </c>
      <c r="AK23" s="45">
        <v>1421</v>
      </c>
      <c r="AL23" s="45">
        <v>890</v>
      </c>
      <c r="AM23" s="45">
        <v>606</v>
      </c>
      <c r="AN23" s="45">
        <v>529</v>
      </c>
      <c r="AO23" s="45">
        <v>857</v>
      </c>
      <c r="AP23" s="45">
        <v>1947</v>
      </c>
      <c r="AQ23" s="45">
        <v>2069</v>
      </c>
      <c r="AR23" s="45">
        <v>1945</v>
      </c>
      <c r="AS23" s="45">
        <v>1717</v>
      </c>
      <c r="AT23" s="45">
        <v>1626</v>
      </c>
      <c r="AU23" s="45">
        <v>1652</v>
      </c>
      <c r="AV23" s="106"/>
    </row>
    <row r="24" spans="1:60" s="4" customFormat="1" ht="7.5" customHeight="1" thickTop="1" thickBot="1" x14ac:dyDescent="0.3">
      <c r="A24" s="117"/>
      <c r="B24" s="117"/>
      <c r="C24" s="117"/>
      <c r="D24" s="117"/>
      <c r="E24" s="117"/>
      <c r="F24" s="117"/>
      <c r="G24" s="117"/>
      <c r="H24" s="117"/>
      <c r="I24" s="117"/>
      <c r="J24" s="117"/>
      <c r="K24" s="117"/>
      <c r="L24" s="117"/>
      <c r="M24" s="117"/>
      <c r="N24" s="117"/>
      <c r="O24" s="117"/>
      <c r="P24" s="117"/>
      <c r="Q24" s="117"/>
      <c r="R24" s="117"/>
      <c r="S24" s="117"/>
      <c r="T24" s="117"/>
      <c r="U24" s="117"/>
      <c r="V24" s="117"/>
      <c r="W24" s="117"/>
      <c r="X24" s="117"/>
      <c r="Y24" s="117"/>
      <c r="Z24" s="117"/>
      <c r="AA24" s="117"/>
      <c r="AB24" s="117"/>
      <c r="AC24" s="117"/>
      <c r="AD24" s="117"/>
      <c r="AE24" s="117"/>
      <c r="AF24" s="117"/>
      <c r="AG24" s="117"/>
      <c r="AH24" s="117"/>
      <c r="AI24" s="117"/>
      <c r="AJ24" s="117"/>
      <c r="AK24" s="117"/>
      <c r="AL24" s="117"/>
      <c r="AM24" s="117"/>
      <c r="AN24" s="117"/>
      <c r="AO24" s="117"/>
      <c r="AP24" s="117"/>
      <c r="AQ24" s="117"/>
      <c r="AR24" s="117"/>
      <c r="AS24" s="117"/>
      <c r="AT24" s="117"/>
      <c r="AU24" s="117"/>
      <c r="AV24" s="117"/>
    </row>
    <row r="25" spans="1:60" ht="50.1" customHeight="1" thickTop="1" thickBot="1" x14ac:dyDescent="0.3">
      <c r="A25" s="117">
        <f>'PANEL DE CONTROL DISTRITAL'!A24</f>
        <v>6</v>
      </c>
      <c r="B25" s="118" t="str">
        <f>'PANEL DE CONTROL DISTRITAL'!B24</f>
        <v>ENTREGA</v>
      </c>
      <c r="C25" s="113" t="str">
        <f>'PANEL DE CONTROL DISTRITAL'!C24</f>
        <v>Operador de Equipo Tecnológico</v>
      </c>
      <c r="D25" s="114" t="str">
        <f>'PANEL DE CONTROL DISTRITAL'!D24</f>
        <v xml:space="preserve">Efectividad de entrega de CPV en MAC = </v>
      </c>
      <c r="E25" s="113" t="str">
        <f>'PANEL DE CONTROL DISTRITAL'!E24</f>
        <v>(Total de credenciales entregadas / Total de credenciales solicitadas) x 100</v>
      </c>
      <c r="F25" s="115" t="str">
        <f>'PANEL DE CONTROL DISTRITAL'!F24</f>
        <v>Semanal (remesa)</v>
      </c>
      <c r="G25" s="116">
        <f>'PANEL DE CONTROL DISTRITAL'!G24</f>
        <v>0.9</v>
      </c>
      <c r="H25" s="27" t="str">
        <f>'PANEL DE CONTROL DISTRITAL'!H24</f>
        <v xml:space="preserve">Total de credenciales entregadas </v>
      </c>
      <c r="I25" s="25">
        <v>199</v>
      </c>
      <c r="J25" s="25">
        <v>878</v>
      </c>
      <c r="K25" s="25">
        <v>0</v>
      </c>
      <c r="L25" s="25">
        <v>0</v>
      </c>
      <c r="M25" s="25">
        <v>560</v>
      </c>
      <c r="N25" s="25">
        <v>503</v>
      </c>
      <c r="O25" s="25">
        <v>834</v>
      </c>
      <c r="P25" s="25">
        <v>777</v>
      </c>
      <c r="Q25" s="25">
        <v>741</v>
      </c>
      <c r="R25" s="25">
        <v>706</v>
      </c>
      <c r="S25" s="25">
        <v>630</v>
      </c>
      <c r="T25" s="25">
        <v>714</v>
      </c>
      <c r="U25" s="25">
        <v>767</v>
      </c>
      <c r="V25" s="25">
        <v>696</v>
      </c>
      <c r="W25" s="25">
        <v>336</v>
      </c>
      <c r="X25" s="25">
        <v>743</v>
      </c>
      <c r="Y25" s="25">
        <v>774</v>
      </c>
      <c r="Z25" s="25">
        <v>444</v>
      </c>
      <c r="AA25" s="25">
        <v>685</v>
      </c>
      <c r="AB25" s="25">
        <v>287</v>
      </c>
      <c r="AC25" s="25">
        <v>943</v>
      </c>
      <c r="AD25" s="25">
        <v>602</v>
      </c>
      <c r="AE25" s="25">
        <v>759</v>
      </c>
      <c r="AF25" s="25">
        <v>562</v>
      </c>
      <c r="AG25" s="25">
        <v>639</v>
      </c>
      <c r="AH25" s="25">
        <v>725</v>
      </c>
      <c r="AI25" s="25">
        <v>704</v>
      </c>
      <c r="AJ25" s="25">
        <v>603</v>
      </c>
      <c r="AK25" s="25">
        <v>630</v>
      </c>
      <c r="AL25" s="25">
        <v>629</v>
      </c>
      <c r="AM25" s="25">
        <v>284</v>
      </c>
      <c r="AN25" s="25">
        <v>77</v>
      </c>
      <c r="AO25" s="25">
        <v>415</v>
      </c>
      <c r="AP25" s="25">
        <v>784</v>
      </c>
      <c r="AQ25" s="25">
        <v>896</v>
      </c>
      <c r="AR25" s="25">
        <v>855</v>
      </c>
      <c r="AS25" s="25">
        <v>912</v>
      </c>
      <c r="AT25" s="25">
        <v>772</v>
      </c>
      <c r="AU25" s="25">
        <v>533</v>
      </c>
      <c r="AV25" s="106">
        <f>IFERROR(SUM(I25:AU25)/SUM(I26:AU26),0)</f>
        <v>1</v>
      </c>
    </row>
    <row r="26" spans="1:60" ht="50.1" customHeight="1" thickTop="1" thickBot="1" x14ac:dyDescent="0.3">
      <c r="A26" s="117"/>
      <c r="B26" s="118"/>
      <c r="C26" s="113"/>
      <c r="D26" s="114"/>
      <c r="E26" s="113"/>
      <c r="F26" s="115"/>
      <c r="G26" s="116"/>
      <c r="H26" s="27" t="str">
        <f>'PANEL DE CONTROL DISTRITAL'!H25</f>
        <v xml:space="preserve"> Total de credenciales solicitadas</v>
      </c>
      <c r="I26" s="45">
        <v>199</v>
      </c>
      <c r="J26" s="45">
        <v>878</v>
      </c>
      <c r="K26" s="45">
        <v>0</v>
      </c>
      <c r="L26" s="45">
        <v>0</v>
      </c>
      <c r="M26" s="45">
        <v>560</v>
      </c>
      <c r="N26" s="45">
        <v>503</v>
      </c>
      <c r="O26" s="45">
        <v>834</v>
      </c>
      <c r="P26" s="45">
        <v>777</v>
      </c>
      <c r="Q26" s="45">
        <v>741</v>
      </c>
      <c r="R26" s="45">
        <v>706</v>
      </c>
      <c r="S26" s="45">
        <v>630</v>
      </c>
      <c r="T26" s="45">
        <v>714</v>
      </c>
      <c r="U26" s="45">
        <v>767</v>
      </c>
      <c r="V26" s="45">
        <v>696</v>
      </c>
      <c r="W26" s="45">
        <v>336</v>
      </c>
      <c r="X26" s="45">
        <v>743</v>
      </c>
      <c r="Y26" s="45">
        <v>774</v>
      </c>
      <c r="Z26" s="45">
        <v>444</v>
      </c>
      <c r="AA26" s="45">
        <v>685</v>
      </c>
      <c r="AB26" s="45">
        <v>287</v>
      </c>
      <c r="AC26" s="45">
        <v>943</v>
      </c>
      <c r="AD26" s="45">
        <v>602</v>
      </c>
      <c r="AE26" s="45">
        <v>759</v>
      </c>
      <c r="AF26" s="45">
        <v>562</v>
      </c>
      <c r="AG26" s="45">
        <v>639</v>
      </c>
      <c r="AH26" s="45">
        <v>725</v>
      </c>
      <c r="AI26" s="45">
        <v>704</v>
      </c>
      <c r="AJ26" s="45">
        <v>603</v>
      </c>
      <c r="AK26" s="45">
        <v>630</v>
      </c>
      <c r="AL26" s="45">
        <v>629</v>
      </c>
      <c r="AM26" s="45">
        <v>284</v>
      </c>
      <c r="AN26" s="45">
        <v>77</v>
      </c>
      <c r="AO26" s="45">
        <v>415</v>
      </c>
      <c r="AP26" s="45">
        <v>784</v>
      </c>
      <c r="AQ26" s="45">
        <v>896</v>
      </c>
      <c r="AR26" s="45">
        <v>855</v>
      </c>
      <c r="AS26" s="45">
        <v>912</v>
      </c>
      <c r="AT26" s="45">
        <v>772</v>
      </c>
      <c r="AU26" s="45">
        <v>533</v>
      </c>
      <c r="AV26" s="106"/>
    </row>
    <row r="27" spans="1:60" ht="15.75" customHeight="1" thickTop="1" x14ac:dyDescent="0.25">
      <c r="B27" s="1" t="s">
        <v>33</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c r="AV27" s="14"/>
    </row>
    <row r="28" spans="1:60" ht="15.75" customHeight="1" x14ac:dyDescent="0.25">
      <c r="H28" s="59"/>
    </row>
    <row r="29" spans="1:60" ht="15.75" customHeight="1" x14ac:dyDescent="0.25">
      <c r="H29" s="59"/>
      <c r="I29" s="107" t="s">
        <v>32</v>
      </c>
      <c r="J29" s="107"/>
      <c r="K29" s="107"/>
      <c r="L29" s="107"/>
    </row>
    <row r="30" spans="1:60" ht="15.75" customHeight="1" x14ac:dyDescent="0.25">
      <c r="H30" s="59"/>
      <c r="I30" s="28"/>
      <c r="J30" s="29" t="s">
        <v>30</v>
      </c>
      <c r="K30" s="29"/>
      <c r="L30" s="29"/>
    </row>
    <row r="31" spans="1:60" ht="39" customHeight="1" x14ac:dyDescent="0.25">
      <c r="H31" s="59"/>
      <c r="I31" s="30"/>
      <c r="J31" s="29" t="s">
        <v>31</v>
      </c>
      <c r="K31" s="29"/>
      <c r="L31" s="29"/>
    </row>
    <row r="32" spans="1:60" ht="30" customHeight="1" x14ac:dyDescent="0.25">
      <c r="H32" s="59"/>
      <c r="I32" s="31"/>
      <c r="J32" s="29" t="s">
        <v>23</v>
      </c>
      <c r="K32" s="29"/>
      <c r="L32" s="29"/>
    </row>
    <row r="33" spans="2:13" ht="30" customHeight="1" thickBot="1" x14ac:dyDescent="0.3">
      <c r="H33" s="59"/>
      <c r="I33" s="29"/>
      <c r="J33" s="29"/>
      <c r="K33" s="29"/>
      <c r="L33" s="29"/>
    </row>
    <row r="34" spans="2:13" ht="30" customHeight="1" thickTop="1" thickBot="1" x14ac:dyDescent="0.3">
      <c r="B34" s="108" t="s">
        <v>27</v>
      </c>
      <c r="C34" s="108"/>
      <c r="D34" s="108"/>
      <c r="E34" s="108"/>
      <c r="F34" s="108"/>
      <c r="G34" s="108"/>
      <c r="H34" s="108"/>
      <c r="I34" s="108"/>
      <c r="J34" s="108"/>
      <c r="K34" s="108"/>
      <c r="L34" s="108"/>
      <c r="M34" s="109"/>
    </row>
    <row r="35" spans="2:13" ht="30" customHeight="1" thickTop="1" thickBot="1" x14ac:dyDescent="0.3">
      <c r="B35" s="110" t="s">
        <v>28</v>
      </c>
      <c r="C35" s="110"/>
      <c r="D35" s="110"/>
      <c r="E35" s="110"/>
      <c r="F35" s="110"/>
      <c r="G35" s="111"/>
      <c r="H35" s="112" t="s">
        <v>29</v>
      </c>
      <c r="I35" s="110"/>
      <c r="J35" s="110"/>
      <c r="K35" s="110"/>
      <c r="L35" s="110"/>
      <c r="M35" s="111"/>
    </row>
    <row r="36" spans="2:13" ht="30" customHeight="1" thickTop="1" x14ac:dyDescent="0.25">
      <c r="B36" s="100"/>
      <c r="C36" s="101"/>
      <c r="D36" s="101"/>
      <c r="E36" s="101"/>
      <c r="F36" s="101"/>
      <c r="G36" s="102"/>
      <c r="H36" s="100"/>
      <c r="I36" s="101"/>
      <c r="J36" s="101"/>
      <c r="K36" s="101"/>
      <c r="L36" s="101"/>
      <c r="M36" s="102"/>
    </row>
    <row r="37" spans="2:13" ht="30" customHeight="1" thickBot="1" x14ac:dyDescent="0.3">
      <c r="B37" s="103"/>
      <c r="C37" s="104"/>
      <c r="D37" s="104"/>
      <c r="E37" s="104"/>
      <c r="F37" s="104"/>
      <c r="G37" s="105"/>
      <c r="H37" s="103"/>
      <c r="I37" s="104"/>
      <c r="J37" s="104"/>
      <c r="K37" s="104"/>
      <c r="L37" s="104"/>
      <c r="M37" s="105"/>
    </row>
    <row r="38" spans="2:13" ht="35.1" customHeight="1" thickTop="1" x14ac:dyDescent="0.25"/>
    <row r="39" spans="2:13" ht="8.1" customHeight="1" x14ac:dyDescent="0.25"/>
    <row r="40" spans="2:13" ht="35.1" customHeight="1" x14ac:dyDescent="0.25"/>
    <row r="41" spans="2:13" ht="35.1" customHeight="1" x14ac:dyDescent="0.25"/>
    <row r="42" spans="2:13" ht="8.1" customHeight="1" x14ac:dyDescent="0.25"/>
    <row r="43" spans="2:13" ht="35.1" customHeight="1" x14ac:dyDescent="0.25"/>
    <row r="44" spans="2:13" ht="43.5" customHeight="1" x14ac:dyDescent="0.25"/>
    <row r="45" spans="2:13" ht="8.1" customHeight="1" x14ac:dyDescent="0.25"/>
    <row r="46" spans="2:13" ht="35.1" customHeight="1" x14ac:dyDescent="0.25"/>
    <row r="47" spans="2:13" ht="35.1" customHeight="1" x14ac:dyDescent="0.25"/>
    <row r="48" spans="2:13" ht="39" customHeight="1" x14ac:dyDescent="0.25"/>
  </sheetData>
  <mergeCells count="71">
    <mergeCell ref="F22:F23"/>
    <mergeCell ref="G22:G23"/>
    <mergeCell ref="AV22:AV23"/>
    <mergeCell ref="I29:L29"/>
    <mergeCell ref="B34:M34"/>
    <mergeCell ref="A22:A23"/>
    <mergeCell ref="B22:B23"/>
    <mergeCell ref="C22:C23"/>
    <mergeCell ref="D22:D23"/>
    <mergeCell ref="E22:E23"/>
    <mergeCell ref="F16:F17"/>
    <mergeCell ref="G16:G17"/>
    <mergeCell ref="AV16:AV17"/>
    <mergeCell ref="A18:AV18"/>
    <mergeCell ref="A19:A20"/>
    <mergeCell ref="B19:B20"/>
    <mergeCell ref="C19:C20"/>
    <mergeCell ref="D19:D20"/>
    <mergeCell ref="E19:E20"/>
    <mergeCell ref="F19:F20"/>
    <mergeCell ref="G19:G20"/>
    <mergeCell ref="AV19:AV20"/>
    <mergeCell ref="A16:A17"/>
    <mergeCell ref="B16:B17"/>
    <mergeCell ref="C16:C17"/>
    <mergeCell ref="D16:D17"/>
    <mergeCell ref="E16:E17"/>
    <mergeCell ref="A10:A11"/>
    <mergeCell ref="B10:B11"/>
    <mergeCell ref="C10:C11"/>
    <mergeCell ref="D10:D11"/>
    <mergeCell ref="A15:AV15"/>
    <mergeCell ref="A12:AV12"/>
    <mergeCell ref="A13:A14"/>
    <mergeCell ref="B13:B14"/>
    <mergeCell ref="C13:C14"/>
    <mergeCell ref="D13:D14"/>
    <mergeCell ref="E13:E14"/>
    <mergeCell ref="F13:F14"/>
    <mergeCell ref="G13:G14"/>
    <mergeCell ref="AV13:AV14"/>
    <mergeCell ref="E10:E11"/>
    <mergeCell ref="F10:F11"/>
    <mergeCell ref="G10:G11"/>
    <mergeCell ref="AV10:AV11"/>
    <mergeCell ref="AS2:AV2"/>
    <mergeCell ref="A1:AV1"/>
    <mergeCell ref="F2:G2"/>
    <mergeCell ref="A4:AV4"/>
    <mergeCell ref="A5:AV5"/>
    <mergeCell ref="A6:A9"/>
    <mergeCell ref="B6:H6"/>
    <mergeCell ref="I6:AU6"/>
    <mergeCell ref="AV6:AV9"/>
    <mergeCell ref="B7:D7"/>
    <mergeCell ref="E7:H7"/>
    <mergeCell ref="I7:AU7"/>
    <mergeCell ref="B8:AU8"/>
    <mergeCell ref="B35:G35"/>
    <mergeCell ref="H35:M35"/>
    <mergeCell ref="B36:G37"/>
    <mergeCell ref="H36:M37"/>
    <mergeCell ref="A24:AV24"/>
    <mergeCell ref="A25:A26"/>
    <mergeCell ref="B25:B26"/>
    <mergeCell ref="C25:C26"/>
    <mergeCell ref="D25:D26"/>
    <mergeCell ref="E25:E26"/>
    <mergeCell ref="F25:F26"/>
    <mergeCell ref="G25:G26"/>
    <mergeCell ref="AV25:AV26"/>
  </mergeCells>
  <conditionalFormatting sqref="I21:AU21">
    <cfRule type="colorScale" priority="39">
      <colorScale>
        <cfvo type="min"/>
        <cfvo type="percentile" val="50"/>
        <cfvo type="max"/>
        <color rgb="FFE98BD7"/>
        <color rgb="FFD5007F"/>
        <color rgb="FF950054"/>
      </colorScale>
    </cfRule>
  </conditionalFormatting>
  <conditionalFormatting sqref="AV10">
    <cfRule type="cellIs" dxfId="135" priority="18" operator="greaterThan">
      <formula>95%</formula>
    </cfRule>
    <cfRule type="cellIs" dxfId="134" priority="19" operator="greaterThanOrEqual">
      <formula>90%</formula>
    </cfRule>
    <cfRule type="cellIs" dxfId="133" priority="20" operator="lessThan">
      <formula>89.99%</formula>
    </cfRule>
  </conditionalFormatting>
  <conditionalFormatting sqref="AV13">
    <cfRule type="cellIs" dxfId="132" priority="15" operator="greaterThan">
      <formula>95%</formula>
    </cfRule>
    <cfRule type="cellIs" dxfId="131" priority="16" operator="greaterThanOrEqual">
      <formula>90%</formula>
    </cfRule>
    <cfRule type="cellIs" dxfId="130" priority="17" operator="lessThan">
      <formula>89.99%</formula>
    </cfRule>
  </conditionalFormatting>
  <conditionalFormatting sqref="AV16">
    <cfRule type="cellIs" dxfId="129" priority="12" operator="greaterThan">
      <formula>95%</formula>
    </cfRule>
    <cfRule type="cellIs" dxfId="128" priority="13" operator="greaterThanOrEqual">
      <formula>90%</formula>
    </cfRule>
    <cfRule type="cellIs" dxfId="127" priority="14" operator="lessThan">
      <formula>89.99%</formula>
    </cfRule>
  </conditionalFormatting>
  <conditionalFormatting sqref="AV19">
    <cfRule type="cellIs" dxfId="126" priority="9" operator="greaterThan">
      <formula>95%</formula>
    </cfRule>
    <cfRule type="cellIs" dxfId="125" priority="10" operator="greaterThanOrEqual">
      <formula>90%</formula>
    </cfRule>
    <cfRule type="cellIs" dxfId="124" priority="11" operator="lessThan">
      <formula>89.99%</formula>
    </cfRule>
  </conditionalFormatting>
  <conditionalFormatting sqref="AV25">
    <cfRule type="cellIs" dxfId="123" priority="3" operator="greaterThan">
      <formula>95%</formula>
    </cfRule>
    <cfRule type="cellIs" dxfId="122" priority="4" operator="greaterThanOrEqual">
      <formula>90%</formula>
    </cfRule>
    <cfRule type="cellIs" dxfId="121" priority="5" operator="lessThan">
      <formula>89.99%</formula>
    </cfRule>
  </conditionalFormatting>
  <conditionalFormatting sqref="AV22">
    <cfRule type="cellIs" dxfId="120" priority="1" operator="greaterThanOrEqual">
      <formula>100%</formula>
    </cfRule>
    <cfRule type="cellIs" dxfId="119" priority="2" operator="lessThan">
      <formula>99.99%</formula>
    </cfRule>
  </conditionalFormatting>
  <dataValidations count="1">
    <dataValidation showDropDown="1" showInputMessage="1" showErrorMessage="1" sqref="C21 G19:G23 G10:G11 G16:G17 G13:G14 G25:G26" xr:uid="{57F503FF-EE77-48FF-877F-E0A730D15234}"/>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9A6C3A-8E58-4AE8-BB9C-D3274EDC1BF3}">
  <sheetPr>
    <tabColor theme="7" tint="-0.499984740745262"/>
  </sheetPr>
  <dimension ref="A1:BH48"/>
  <sheetViews>
    <sheetView showGridLines="0" topLeftCell="AK9" zoomScale="85" zoomScaleNormal="85" workbookViewId="0">
      <selection activeCell="B36" sqref="B36:G37"/>
    </sheetView>
  </sheetViews>
  <sheetFormatPr baseColWidth="10" defaultColWidth="11.44140625" defaultRowHeight="30" customHeight="1" x14ac:dyDescent="0.25"/>
  <cols>
    <col min="1" max="1" width="10.5546875" style="1" bestFit="1" customWidth="1"/>
    <col min="2" max="2" width="19.109375" style="1" bestFit="1" customWidth="1"/>
    <col min="3" max="3" width="19.109375" style="1" customWidth="1"/>
    <col min="4" max="4" width="14.33203125" style="1" customWidth="1"/>
    <col min="5" max="5" width="21" style="1" customWidth="1"/>
    <col min="6" max="6" width="12.88671875" style="1" customWidth="1"/>
    <col min="7" max="7" width="10.33203125" style="1" bestFit="1" customWidth="1"/>
    <col min="8" max="8" width="14.5546875" style="1" customWidth="1"/>
    <col min="9" max="47" width="10.6640625" style="1" customWidth="1"/>
    <col min="48" max="48" width="22.6640625" style="1" customWidth="1"/>
    <col min="49" max="16384" width="11.44140625" style="1"/>
  </cols>
  <sheetData>
    <row r="1" spans="1:60" ht="40.5" customHeight="1" x14ac:dyDescent="0.25">
      <c r="A1" s="96" t="str">
        <f>'PANEL DE CONTROL DISTRITAL'!A1:Q1</f>
        <v>INSTITUTO NACIONAL ELECTORAL
SISTEMA DE GESTIÓN DE LA CALIDAD
CIUDAD DE MÉXICO</v>
      </c>
      <c r="B1" s="96"/>
      <c r="C1" s="96"/>
      <c r="D1" s="96"/>
      <c r="E1" s="96"/>
      <c r="F1" s="96"/>
      <c r="G1" s="96"/>
      <c r="H1" s="96"/>
      <c r="I1" s="96"/>
      <c r="J1" s="96"/>
      <c r="K1" s="96"/>
      <c r="L1" s="96"/>
      <c r="M1" s="96"/>
      <c r="N1" s="96"/>
      <c r="O1" s="96"/>
      <c r="P1" s="96"/>
      <c r="Q1" s="96"/>
      <c r="R1" s="96"/>
      <c r="S1" s="96"/>
      <c r="T1" s="96"/>
      <c r="U1" s="96"/>
      <c r="V1" s="96"/>
      <c r="W1" s="96"/>
      <c r="X1" s="96"/>
      <c r="Y1" s="96"/>
      <c r="Z1" s="96"/>
      <c r="AA1" s="96"/>
      <c r="AB1" s="96"/>
      <c r="AC1" s="96"/>
      <c r="AD1" s="96"/>
      <c r="AE1" s="96"/>
      <c r="AF1" s="96"/>
      <c r="AG1" s="96"/>
      <c r="AH1" s="96"/>
      <c r="AI1" s="96"/>
      <c r="AJ1" s="96"/>
      <c r="AK1" s="96"/>
      <c r="AL1" s="96"/>
      <c r="AM1" s="96"/>
      <c r="AN1" s="96"/>
      <c r="AO1" s="96"/>
      <c r="AP1" s="96"/>
      <c r="AQ1" s="96"/>
      <c r="AR1" s="96"/>
      <c r="AS1" s="96"/>
      <c r="AT1" s="96"/>
      <c r="AU1" s="96"/>
      <c r="AV1" s="96"/>
    </row>
    <row r="2" spans="1:60" ht="33.75" customHeight="1" x14ac:dyDescent="0.25">
      <c r="A2" s="12"/>
      <c r="B2" s="12"/>
      <c r="C2" s="12"/>
      <c r="D2" s="9" t="s">
        <v>24</v>
      </c>
      <c r="E2" s="9">
        <v>19</v>
      </c>
      <c r="F2" s="98" t="s">
        <v>25</v>
      </c>
      <c r="G2" s="98"/>
      <c r="H2" s="22">
        <v>91951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119" t="str">
        <f>'PANEL DE CONTROL DISTRITAL'!M2</f>
        <v>Fecha de corte 31/08/2023</v>
      </c>
      <c r="AT2" s="119"/>
      <c r="AU2" s="119"/>
      <c r="AV2" s="119"/>
      <c r="AW2" s="17"/>
    </row>
    <row r="3" spans="1:60"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row>
    <row r="4" spans="1:60" ht="30" customHeight="1" thickTop="1" thickBot="1" x14ac:dyDescent="0.3">
      <c r="A4" s="123" t="s">
        <v>26</v>
      </c>
      <c r="B4" s="124"/>
      <c r="C4" s="124"/>
      <c r="D4" s="124"/>
      <c r="E4" s="124"/>
      <c r="F4" s="124"/>
      <c r="G4" s="124"/>
      <c r="H4" s="124"/>
      <c r="I4" s="124"/>
      <c r="J4" s="124"/>
      <c r="K4" s="124"/>
      <c r="L4" s="124"/>
      <c r="M4" s="124"/>
      <c r="N4" s="124"/>
      <c r="O4" s="124"/>
      <c r="P4" s="124"/>
      <c r="Q4" s="124"/>
      <c r="R4" s="124"/>
      <c r="S4" s="124"/>
      <c r="T4" s="124"/>
      <c r="U4" s="124"/>
      <c r="V4" s="124"/>
      <c r="W4" s="124"/>
      <c r="X4" s="124"/>
      <c r="Y4" s="124"/>
      <c r="Z4" s="124"/>
      <c r="AA4" s="124"/>
      <c r="AB4" s="124"/>
      <c r="AC4" s="124"/>
      <c r="AD4" s="124"/>
      <c r="AE4" s="124"/>
      <c r="AF4" s="124"/>
      <c r="AG4" s="124"/>
      <c r="AH4" s="124"/>
      <c r="AI4" s="124"/>
      <c r="AJ4" s="124"/>
      <c r="AK4" s="124"/>
      <c r="AL4" s="124"/>
      <c r="AM4" s="124"/>
      <c r="AN4" s="124"/>
      <c r="AO4" s="124"/>
      <c r="AP4" s="124"/>
      <c r="AQ4" s="124"/>
      <c r="AR4" s="124"/>
      <c r="AS4" s="124"/>
      <c r="AT4" s="124"/>
      <c r="AU4" s="124"/>
      <c r="AV4" s="125"/>
      <c r="AX4" s="20"/>
    </row>
    <row r="5" spans="1:60" ht="5.25" customHeight="1" thickTop="1" thickBot="1" x14ac:dyDescent="0.3">
      <c r="A5" s="126"/>
      <c r="B5" s="127"/>
      <c r="C5" s="127"/>
      <c r="D5" s="127"/>
      <c r="E5" s="127"/>
      <c r="F5" s="127"/>
      <c r="G5" s="127"/>
      <c r="H5" s="127"/>
      <c r="I5" s="127"/>
      <c r="J5" s="127"/>
      <c r="K5" s="127"/>
      <c r="L5" s="127"/>
      <c r="M5" s="127"/>
      <c r="N5" s="127"/>
      <c r="O5" s="127"/>
      <c r="P5" s="127"/>
      <c r="Q5" s="127"/>
      <c r="R5" s="127"/>
      <c r="S5" s="127"/>
      <c r="T5" s="127"/>
      <c r="U5" s="127"/>
      <c r="V5" s="127"/>
      <c r="W5" s="127"/>
      <c r="X5" s="127"/>
      <c r="Y5" s="127"/>
      <c r="Z5" s="127"/>
      <c r="AA5" s="127"/>
      <c r="AB5" s="127"/>
      <c r="AC5" s="127"/>
      <c r="AD5" s="127"/>
      <c r="AE5" s="127"/>
      <c r="AF5" s="127"/>
      <c r="AG5" s="127"/>
      <c r="AH5" s="127"/>
      <c r="AI5" s="127"/>
      <c r="AJ5" s="127"/>
      <c r="AK5" s="127"/>
      <c r="AL5" s="127"/>
      <c r="AM5" s="127"/>
      <c r="AN5" s="127"/>
      <c r="AO5" s="127"/>
      <c r="AP5" s="127"/>
      <c r="AQ5" s="127"/>
      <c r="AR5" s="127"/>
      <c r="AS5" s="127"/>
      <c r="AT5" s="127"/>
      <c r="AU5" s="127"/>
      <c r="AV5" s="128"/>
    </row>
    <row r="6" spans="1:60" ht="18" customHeight="1" thickTop="1" thickBot="1" x14ac:dyDescent="0.3">
      <c r="A6" s="120" t="str">
        <f>'PANEL DE CONTROL DISTRITAL'!A6</f>
        <v>Número</v>
      </c>
      <c r="B6" s="121" t="str">
        <f>'PANEL DE CONTROL DISTRITAL'!B6</f>
        <v xml:space="preserve">PROCESOS SUSTANTIVOS E INDICADORES </v>
      </c>
      <c r="C6" s="121"/>
      <c r="D6" s="121"/>
      <c r="E6" s="121"/>
      <c r="F6" s="121"/>
      <c r="G6" s="121"/>
      <c r="H6" s="121"/>
      <c r="I6" s="129" t="s">
        <v>21</v>
      </c>
      <c r="J6" s="130"/>
      <c r="K6" s="130"/>
      <c r="L6" s="130"/>
      <c r="M6" s="130"/>
      <c r="N6" s="130"/>
      <c r="O6" s="130"/>
      <c r="P6" s="130"/>
      <c r="Q6" s="130"/>
      <c r="R6" s="130"/>
      <c r="S6" s="130"/>
      <c r="T6" s="130"/>
      <c r="U6" s="130"/>
      <c r="V6" s="130"/>
      <c r="W6" s="130"/>
      <c r="X6" s="130"/>
      <c r="Y6" s="130"/>
      <c r="Z6" s="130"/>
      <c r="AA6" s="130"/>
      <c r="AB6" s="130"/>
      <c r="AC6" s="130"/>
      <c r="AD6" s="130"/>
      <c r="AE6" s="130"/>
      <c r="AF6" s="130"/>
      <c r="AG6" s="130"/>
      <c r="AH6" s="130"/>
      <c r="AI6" s="130"/>
      <c r="AJ6" s="130"/>
      <c r="AK6" s="130"/>
      <c r="AL6" s="130"/>
      <c r="AM6" s="130"/>
      <c r="AN6" s="130"/>
      <c r="AO6" s="130"/>
      <c r="AP6" s="130"/>
      <c r="AQ6" s="130"/>
      <c r="AR6" s="130"/>
      <c r="AS6" s="130"/>
      <c r="AT6" s="130"/>
      <c r="AU6" s="130"/>
      <c r="AV6" s="122" t="s">
        <v>7</v>
      </c>
    </row>
    <row r="7" spans="1:60" ht="17.25" customHeight="1" thickTop="1" thickBot="1" x14ac:dyDescent="0.3">
      <c r="A7" s="120"/>
      <c r="B7" s="121" t="str">
        <f>'PANEL DE CONTROL DISTRITAL'!B7</f>
        <v>DESCRIPCIÓN</v>
      </c>
      <c r="C7" s="121"/>
      <c r="D7" s="121"/>
      <c r="E7" s="121" t="str">
        <f>'PANEL DE CONTROL DISTRITAL'!E7</f>
        <v>MEDICIÓN</v>
      </c>
      <c r="F7" s="121"/>
      <c r="G7" s="121"/>
      <c r="H7" s="121"/>
      <c r="I7" s="131" t="str">
        <f>'PANEL DE CONTROL DISTRITAL'!A5</f>
        <v>CAMPAÑA ANUAL PERMANENTE 2022-2023</v>
      </c>
      <c r="J7" s="132"/>
      <c r="K7" s="132"/>
      <c r="L7" s="132"/>
      <c r="M7" s="132"/>
      <c r="N7" s="132"/>
      <c r="O7" s="132"/>
      <c r="P7" s="132"/>
      <c r="Q7" s="132"/>
      <c r="R7" s="132"/>
      <c r="S7" s="132"/>
      <c r="T7" s="132"/>
      <c r="U7" s="132"/>
      <c r="V7" s="132"/>
      <c r="W7" s="132"/>
      <c r="X7" s="132"/>
      <c r="Y7" s="132"/>
      <c r="Z7" s="132"/>
      <c r="AA7" s="132"/>
      <c r="AB7" s="132"/>
      <c r="AC7" s="132"/>
      <c r="AD7" s="132"/>
      <c r="AE7" s="132"/>
      <c r="AF7" s="132"/>
      <c r="AG7" s="132"/>
      <c r="AH7" s="132"/>
      <c r="AI7" s="132"/>
      <c r="AJ7" s="132"/>
      <c r="AK7" s="132"/>
      <c r="AL7" s="132"/>
      <c r="AM7" s="132"/>
      <c r="AN7" s="132"/>
      <c r="AO7" s="132"/>
      <c r="AP7" s="132"/>
      <c r="AQ7" s="132"/>
      <c r="AR7" s="132"/>
      <c r="AS7" s="132"/>
      <c r="AT7" s="132"/>
      <c r="AU7" s="132"/>
      <c r="AV7" s="122"/>
    </row>
    <row r="8" spans="1:60" ht="5.25" customHeight="1" thickTop="1" thickBot="1" x14ac:dyDescent="0.3">
      <c r="A8" s="120"/>
      <c r="B8" s="133"/>
      <c r="C8" s="134"/>
      <c r="D8" s="134"/>
      <c r="E8" s="134"/>
      <c r="F8" s="134"/>
      <c r="G8" s="134"/>
      <c r="H8" s="134"/>
      <c r="I8" s="134"/>
      <c r="J8" s="134"/>
      <c r="K8" s="134"/>
      <c r="L8" s="134"/>
      <c r="M8" s="134"/>
      <c r="N8" s="134"/>
      <c r="O8" s="134"/>
      <c r="P8" s="134"/>
      <c r="Q8" s="134"/>
      <c r="R8" s="134"/>
      <c r="S8" s="134"/>
      <c r="T8" s="134"/>
      <c r="U8" s="134"/>
      <c r="V8" s="134"/>
      <c r="W8" s="134"/>
      <c r="X8" s="134"/>
      <c r="Y8" s="134"/>
      <c r="Z8" s="134"/>
      <c r="AA8" s="134"/>
      <c r="AB8" s="134"/>
      <c r="AC8" s="134"/>
      <c r="AD8" s="134"/>
      <c r="AE8" s="134"/>
      <c r="AF8" s="134"/>
      <c r="AG8" s="134"/>
      <c r="AH8" s="134"/>
      <c r="AI8" s="134"/>
      <c r="AJ8" s="134"/>
      <c r="AK8" s="134"/>
      <c r="AL8" s="134"/>
      <c r="AM8" s="134"/>
      <c r="AN8" s="134"/>
      <c r="AO8" s="134"/>
      <c r="AP8" s="134"/>
      <c r="AQ8" s="134"/>
      <c r="AR8" s="134"/>
      <c r="AS8" s="134"/>
      <c r="AT8" s="134"/>
      <c r="AU8" s="134"/>
      <c r="AV8" s="122"/>
    </row>
    <row r="9" spans="1:60" s="2" customFormat="1" ht="29.25" customHeight="1" thickTop="1" thickBot="1" x14ac:dyDescent="0.3">
      <c r="A9" s="120"/>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'090151'!I9</f>
        <v>2022-53</v>
      </c>
      <c r="J9" s="33" t="str">
        <f>'090151'!J9</f>
        <v>2022-54</v>
      </c>
      <c r="K9" s="33" t="str">
        <f>'090151'!K9</f>
        <v>2022-55</v>
      </c>
      <c r="L9" s="33" t="str">
        <f>'090151'!L9</f>
        <v>2023-01</v>
      </c>
      <c r="M9" s="33" t="str">
        <f>'090151'!M9</f>
        <v>2023-02</v>
      </c>
      <c r="N9" s="33" t="str">
        <f>'090151'!N9</f>
        <v>2023-03</v>
      </c>
      <c r="O9" s="33" t="str">
        <f>'090151'!O9</f>
        <v>2023-04</v>
      </c>
      <c r="P9" s="33" t="str">
        <f>'090151'!P9</f>
        <v>2023-05</v>
      </c>
      <c r="Q9" s="33" t="str">
        <f>'090151'!Q9</f>
        <v>2023-06</v>
      </c>
      <c r="R9" s="33" t="str">
        <f>'090151'!R9</f>
        <v>2023-07</v>
      </c>
      <c r="S9" s="33" t="str">
        <f>'090151'!S9</f>
        <v>2023-08</v>
      </c>
      <c r="T9" s="33" t="str">
        <f>'090151'!T9</f>
        <v>2023-09</v>
      </c>
      <c r="U9" s="33" t="str">
        <f>'090151'!U9</f>
        <v>2023-10</v>
      </c>
      <c r="V9" s="33" t="str">
        <f>'090151'!V9</f>
        <v>2023-11</v>
      </c>
      <c r="W9" s="33" t="str">
        <f>'090151'!W9</f>
        <v>2023-12</v>
      </c>
      <c r="X9" s="33" t="str">
        <f>'090151'!X9</f>
        <v>2023-13</v>
      </c>
      <c r="Y9" s="33" t="str">
        <f>'090151'!Y9</f>
        <v>2023-14</v>
      </c>
      <c r="Z9" s="33" t="str">
        <f>'090151'!Z9</f>
        <v>2023-15</v>
      </c>
      <c r="AA9" s="33" t="str">
        <f>'090151'!AA9</f>
        <v>2023-16</v>
      </c>
      <c r="AB9" s="33" t="str">
        <f>'090151'!AB9</f>
        <v>2023-17</v>
      </c>
      <c r="AC9" s="33" t="str">
        <f>'090151'!AC9</f>
        <v>2023-18</v>
      </c>
      <c r="AD9" s="33" t="str">
        <f>'090151'!AD9</f>
        <v>2023-19</v>
      </c>
      <c r="AE9" s="33" t="str">
        <f>'090151'!AE9</f>
        <v>2023-20</v>
      </c>
      <c r="AF9" s="33" t="str">
        <f>'090151'!AF9</f>
        <v>2023-21</v>
      </c>
      <c r="AG9" s="33" t="str">
        <f>'090151'!AG9</f>
        <v>2023-22</v>
      </c>
      <c r="AH9" s="33" t="str">
        <f>'090151'!AH9</f>
        <v>2023-23</v>
      </c>
      <c r="AI9" s="33" t="str">
        <f>'090151'!AI9</f>
        <v>2023-24</v>
      </c>
      <c r="AJ9" s="33" t="str">
        <f>'090151'!AJ9</f>
        <v>2023-25</v>
      </c>
      <c r="AK9" s="33" t="str">
        <f>'090151'!AK9</f>
        <v>2023-26</v>
      </c>
      <c r="AL9" s="33" t="str">
        <f>'090151'!AL9</f>
        <v>2023-27</v>
      </c>
      <c r="AM9" s="33" t="str">
        <f>'090151'!AM9</f>
        <v>2023-28</v>
      </c>
      <c r="AN9" s="33" t="str">
        <f>'090151'!AN9</f>
        <v>2023-29</v>
      </c>
      <c r="AO9" s="33" t="str">
        <f>'090151'!AO9</f>
        <v>2023-30</v>
      </c>
      <c r="AP9" s="33" t="str">
        <f>'090151'!AP9</f>
        <v>2023-31</v>
      </c>
      <c r="AQ9" s="33" t="str">
        <f>'090151'!AQ9</f>
        <v>2023-32</v>
      </c>
      <c r="AR9" s="33" t="str">
        <f>'090151'!AR9</f>
        <v>2023-33</v>
      </c>
      <c r="AS9" s="33" t="str">
        <f>'090151'!AS9</f>
        <v>2023-34</v>
      </c>
      <c r="AT9" s="33" t="str">
        <f>'090151'!AT9</f>
        <v>2023-35</v>
      </c>
      <c r="AU9" s="33" t="str">
        <f>'090151'!AU9</f>
        <v>2023-36</v>
      </c>
      <c r="AV9" s="122"/>
    </row>
    <row r="10" spans="1:60" s="2" customFormat="1" ht="50.1" customHeight="1" thickTop="1" thickBot="1" x14ac:dyDescent="0.3">
      <c r="A10" s="117">
        <f>'PANEL DE CONTROL DISTRITAL'!A9</f>
        <v>1</v>
      </c>
      <c r="B10" s="118" t="str">
        <f>'PANEL DE CONTROL DISTRITAL'!B9</f>
        <v>ENTREVISTA</v>
      </c>
      <c r="C10" s="113" t="str">
        <f>'PANEL DE CONTROL DISTRITAL'!C9</f>
        <v xml:space="preserve"> Auxiliar de Atención Ciudadana</v>
      </c>
      <c r="D10" s="114" t="str">
        <f>'PANEL DE CONTROL DISTRITAL'!D9</f>
        <v>Efectividad de la entrevista =</v>
      </c>
      <c r="E10" s="113" t="str">
        <f>'PANEL DE CONTROL DISTRITAL'!E9</f>
        <v>(Número de trámites aplicados / (Número de fichas requisitadas - Notificaciones de improcedencia de trámite)) x 100</v>
      </c>
      <c r="F10" s="115" t="str">
        <f>'PANEL DE CONTROL DISTRITAL'!F9</f>
        <v>Semanal (remesa)</v>
      </c>
      <c r="G10" s="116">
        <f>'PANEL DE CONTROL DISTRITAL'!G9</f>
        <v>0.9</v>
      </c>
      <c r="H10" s="27" t="str">
        <f>'PANEL DE CONTROL DISTRITAL'!H9</f>
        <v>Número de trámites aplicados</v>
      </c>
      <c r="I10" s="25">
        <v>210</v>
      </c>
      <c r="J10" s="25">
        <v>878</v>
      </c>
      <c r="K10" s="25">
        <v>0</v>
      </c>
      <c r="L10" s="25">
        <v>0</v>
      </c>
      <c r="M10" s="25">
        <v>734</v>
      </c>
      <c r="N10" s="25">
        <v>1036</v>
      </c>
      <c r="O10" s="25">
        <v>1061</v>
      </c>
      <c r="P10" s="25">
        <v>996</v>
      </c>
      <c r="Q10" s="25">
        <v>984</v>
      </c>
      <c r="R10" s="25">
        <v>814</v>
      </c>
      <c r="S10" s="25">
        <v>981</v>
      </c>
      <c r="T10" s="25">
        <v>962</v>
      </c>
      <c r="U10" s="25">
        <v>916</v>
      </c>
      <c r="V10" s="25">
        <v>942</v>
      </c>
      <c r="W10" s="25">
        <v>922</v>
      </c>
      <c r="X10" s="25">
        <v>749</v>
      </c>
      <c r="Y10" s="25">
        <v>970</v>
      </c>
      <c r="Z10" s="25">
        <v>683</v>
      </c>
      <c r="AA10" s="25">
        <v>884</v>
      </c>
      <c r="AB10" s="25">
        <v>913</v>
      </c>
      <c r="AC10" s="25">
        <v>965</v>
      </c>
      <c r="AD10" s="25">
        <v>519</v>
      </c>
      <c r="AE10" s="25">
        <v>787</v>
      </c>
      <c r="AF10" s="25">
        <v>1048</v>
      </c>
      <c r="AG10" s="25">
        <v>1008</v>
      </c>
      <c r="AH10" s="25">
        <v>1004</v>
      </c>
      <c r="AI10" s="25">
        <v>991</v>
      </c>
      <c r="AJ10" s="25">
        <v>1010</v>
      </c>
      <c r="AK10" s="25">
        <v>975</v>
      </c>
      <c r="AL10" s="25">
        <v>1004</v>
      </c>
      <c r="AM10" s="25">
        <v>1043</v>
      </c>
      <c r="AN10" s="25">
        <v>646</v>
      </c>
      <c r="AO10" s="25">
        <v>91</v>
      </c>
      <c r="AP10" s="25">
        <v>0</v>
      </c>
      <c r="AQ10" s="25">
        <v>0</v>
      </c>
      <c r="AR10" s="25">
        <v>0</v>
      </c>
      <c r="AS10" s="25">
        <v>0</v>
      </c>
      <c r="AT10" s="25">
        <v>0</v>
      </c>
      <c r="AU10" s="25">
        <v>0</v>
      </c>
      <c r="AV10" s="106">
        <f>IFERROR(SUM(I10:AU10)/SUM(I11:AU11),0)</f>
        <v>0.97143064844431526</v>
      </c>
    </row>
    <row r="11" spans="1:60" s="2" customFormat="1" ht="50.1" customHeight="1" thickTop="1" thickBot="1" x14ac:dyDescent="0.3">
      <c r="A11" s="117"/>
      <c r="B11" s="118"/>
      <c r="C11" s="113"/>
      <c r="D11" s="114"/>
      <c r="E11" s="113"/>
      <c r="F11" s="115"/>
      <c r="G11" s="116"/>
      <c r="H11" s="27" t="str">
        <f>'PANEL DE CONTROL DISTRITAL'!H10</f>
        <v>Número de fichas requisitadas - Notificaciones de improcedencia de trámite</v>
      </c>
      <c r="I11" s="45">
        <v>210</v>
      </c>
      <c r="J11" s="45">
        <v>878</v>
      </c>
      <c r="K11" s="45">
        <v>0</v>
      </c>
      <c r="L11" s="45">
        <v>0</v>
      </c>
      <c r="M11" s="45">
        <v>734</v>
      </c>
      <c r="N11" s="45">
        <v>1036</v>
      </c>
      <c r="O11" s="45">
        <v>1061</v>
      </c>
      <c r="P11" s="45">
        <v>997</v>
      </c>
      <c r="Q11" s="45">
        <v>984</v>
      </c>
      <c r="R11" s="45">
        <v>814</v>
      </c>
      <c r="S11" s="45">
        <v>982</v>
      </c>
      <c r="T11" s="45">
        <v>962</v>
      </c>
      <c r="U11" s="45">
        <v>916</v>
      </c>
      <c r="V11" s="45">
        <v>942</v>
      </c>
      <c r="W11" s="45">
        <v>922</v>
      </c>
      <c r="X11" s="45">
        <v>749</v>
      </c>
      <c r="Y11" s="45">
        <v>973</v>
      </c>
      <c r="Z11" s="45">
        <v>725</v>
      </c>
      <c r="AA11" s="45">
        <v>939</v>
      </c>
      <c r="AB11" s="45">
        <v>984</v>
      </c>
      <c r="AC11" s="45">
        <v>1021</v>
      </c>
      <c r="AD11" s="45">
        <v>549</v>
      </c>
      <c r="AE11" s="45">
        <v>828</v>
      </c>
      <c r="AF11" s="45">
        <v>1098</v>
      </c>
      <c r="AG11" s="45">
        <v>1042</v>
      </c>
      <c r="AH11" s="45">
        <v>1061</v>
      </c>
      <c r="AI11" s="45">
        <v>1050</v>
      </c>
      <c r="AJ11" s="45">
        <v>1069</v>
      </c>
      <c r="AK11" s="45">
        <v>1032</v>
      </c>
      <c r="AL11" s="45">
        <v>1071</v>
      </c>
      <c r="AM11" s="45">
        <v>1099</v>
      </c>
      <c r="AN11" s="45">
        <v>681</v>
      </c>
      <c r="AO11" s="45">
        <v>103</v>
      </c>
      <c r="AP11" s="45">
        <v>0</v>
      </c>
      <c r="AQ11" s="45">
        <v>0</v>
      </c>
      <c r="AR11" s="45">
        <v>0</v>
      </c>
      <c r="AS11" s="45">
        <v>0</v>
      </c>
      <c r="AT11" s="45">
        <v>0</v>
      </c>
      <c r="AU11" s="45">
        <v>0</v>
      </c>
      <c r="AV11" s="106"/>
    </row>
    <row r="12" spans="1:60" s="47" customFormat="1" ht="8.1" customHeight="1" thickTop="1" thickBot="1" x14ac:dyDescent="0.3">
      <c r="A12" s="117">
        <v>0</v>
      </c>
      <c r="B12" s="117"/>
      <c r="C12" s="117"/>
      <c r="D12" s="117"/>
      <c r="E12" s="117"/>
      <c r="F12" s="117"/>
      <c r="G12" s="117"/>
      <c r="H12" s="117"/>
      <c r="I12" s="117"/>
      <c r="J12" s="117"/>
      <c r="K12" s="117"/>
      <c r="L12" s="117"/>
      <c r="M12" s="117"/>
      <c r="N12" s="117"/>
      <c r="O12" s="117"/>
      <c r="P12" s="117"/>
      <c r="Q12" s="117"/>
      <c r="R12" s="117"/>
      <c r="S12" s="117"/>
      <c r="T12" s="117"/>
      <c r="U12" s="117"/>
      <c r="V12" s="117"/>
      <c r="W12" s="117"/>
      <c r="X12" s="117"/>
      <c r="Y12" s="117"/>
      <c r="Z12" s="117"/>
      <c r="AA12" s="117"/>
      <c r="AB12" s="117"/>
      <c r="AC12" s="117"/>
      <c r="AD12" s="117"/>
      <c r="AE12" s="117"/>
      <c r="AF12" s="117"/>
      <c r="AG12" s="117"/>
      <c r="AH12" s="117"/>
      <c r="AI12" s="117"/>
      <c r="AJ12" s="117"/>
      <c r="AK12" s="117"/>
      <c r="AL12" s="117"/>
      <c r="AM12" s="117"/>
      <c r="AN12" s="117"/>
      <c r="AO12" s="117"/>
      <c r="AP12" s="117"/>
      <c r="AQ12" s="117"/>
      <c r="AR12" s="117"/>
      <c r="AS12" s="117"/>
      <c r="AT12" s="117"/>
      <c r="AU12" s="117"/>
      <c r="AV12" s="117"/>
      <c r="AW12" s="46"/>
      <c r="AX12" s="46"/>
      <c r="AY12" s="46"/>
      <c r="AZ12" s="46"/>
      <c r="BA12" s="46"/>
      <c r="BB12" s="46"/>
      <c r="BC12" s="46"/>
      <c r="BD12" s="46"/>
      <c r="BE12" s="46"/>
      <c r="BF12" s="46"/>
      <c r="BG12" s="46"/>
      <c r="BH12" s="46"/>
    </row>
    <row r="13" spans="1:60" s="3" customFormat="1" ht="50.1" customHeight="1" thickTop="1" thickBot="1" x14ac:dyDescent="0.3">
      <c r="A13" s="117">
        <f>'PANEL DE CONTROL DISTRITAL'!A12</f>
        <v>2</v>
      </c>
      <c r="B13" s="118" t="str">
        <f>'PANEL DE CONTROL DISTRITAL'!B12</f>
        <v>TRÁMITE</v>
      </c>
      <c r="C13" s="113" t="str">
        <f>'PANEL DE CONTROL DISTRITAL'!C12</f>
        <v>Operador de Equipo Tecnológico</v>
      </c>
      <c r="D13" s="114" t="str">
        <f>'PANEL DE CONTROL DISTRITAL'!D12</f>
        <v>Trámites exitosos efectivos=</v>
      </c>
      <c r="E13" s="113" t="str">
        <f>'PANEL DE CONTROL DISTRITAL'!E12</f>
        <v>(Número de trámites exitosos / Número de trámites aplicados) x 100</v>
      </c>
      <c r="F13" s="115" t="str">
        <f>'PANEL DE CONTROL DISTRITAL'!F12</f>
        <v>Semanal (remesa)</v>
      </c>
      <c r="G13" s="116">
        <f>'PANEL DE CONTROL DISTRITAL'!G12</f>
        <v>0.9</v>
      </c>
      <c r="H13" s="27" t="str">
        <f>'PANEL DE CONTROL DISTRITAL'!H12</f>
        <v>Número de trámites exitosos</v>
      </c>
      <c r="I13" s="25">
        <v>210</v>
      </c>
      <c r="J13" s="25">
        <v>874</v>
      </c>
      <c r="K13" s="25">
        <v>0</v>
      </c>
      <c r="L13" s="25">
        <v>0</v>
      </c>
      <c r="M13" s="25">
        <v>731</v>
      </c>
      <c r="N13" s="25">
        <v>1034</v>
      </c>
      <c r="O13" s="25">
        <v>1058</v>
      </c>
      <c r="P13" s="25">
        <v>992</v>
      </c>
      <c r="Q13" s="25">
        <v>982</v>
      </c>
      <c r="R13" s="25">
        <v>810</v>
      </c>
      <c r="S13" s="25">
        <v>980</v>
      </c>
      <c r="T13" s="25">
        <v>961</v>
      </c>
      <c r="U13" s="25">
        <v>913</v>
      </c>
      <c r="V13" s="25">
        <v>939</v>
      </c>
      <c r="W13" s="25">
        <v>918</v>
      </c>
      <c r="X13" s="25">
        <v>745</v>
      </c>
      <c r="Y13" s="25">
        <v>971</v>
      </c>
      <c r="Z13" s="25">
        <v>679</v>
      </c>
      <c r="AA13" s="25">
        <v>882</v>
      </c>
      <c r="AB13" s="25">
        <v>912</v>
      </c>
      <c r="AC13" s="25">
        <v>959</v>
      </c>
      <c r="AD13" s="25">
        <v>517</v>
      </c>
      <c r="AE13" s="25">
        <v>787</v>
      </c>
      <c r="AF13" s="25">
        <v>1047</v>
      </c>
      <c r="AG13" s="25">
        <v>1004</v>
      </c>
      <c r="AH13" s="25">
        <v>1001</v>
      </c>
      <c r="AI13" s="25">
        <v>990</v>
      </c>
      <c r="AJ13" s="25">
        <v>1010</v>
      </c>
      <c r="AK13" s="25">
        <v>970</v>
      </c>
      <c r="AL13" s="25">
        <v>1001</v>
      </c>
      <c r="AM13" s="25">
        <v>1042</v>
      </c>
      <c r="AN13" s="25">
        <v>643</v>
      </c>
      <c r="AO13" s="25">
        <v>90</v>
      </c>
      <c r="AP13" s="25">
        <v>0</v>
      </c>
      <c r="AQ13" s="25">
        <v>0</v>
      </c>
      <c r="AR13" s="25">
        <v>0</v>
      </c>
      <c r="AS13" s="25">
        <v>0</v>
      </c>
      <c r="AT13" s="25">
        <v>0</v>
      </c>
      <c r="AU13" s="25">
        <v>0</v>
      </c>
      <c r="AV13" s="106">
        <f>IFERROR(SUM(I13:AU13)/SUM(I14:AU14),0)</f>
        <v>0.99715653995809639</v>
      </c>
    </row>
    <row r="14" spans="1:60" s="3" customFormat="1" ht="50.1" customHeight="1" thickTop="1" thickBot="1" x14ac:dyDescent="0.3">
      <c r="A14" s="117"/>
      <c r="B14" s="118"/>
      <c r="C14" s="113"/>
      <c r="D14" s="114"/>
      <c r="E14" s="113"/>
      <c r="F14" s="115"/>
      <c r="G14" s="116"/>
      <c r="H14" s="27" t="str">
        <f>'PANEL DE CONTROL DISTRITAL'!H13</f>
        <v>Número de trámites aplicados</v>
      </c>
      <c r="I14" s="45">
        <v>210</v>
      </c>
      <c r="J14" s="45">
        <v>878</v>
      </c>
      <c r="K14" s="45">
        <v>0</v>
      </c>
      <c r="L14" s="45">
        <v>0</v>
      </c>
      <c r="M14" s="45">
        <v>734</v>
      </c>
      <c r="N14" s="45">
        <v>1036</v>
      </c>
      <c r="O14" s="45">
        <v>1061</v>
      </c>
      <c r="P14" s="45">
        <v>996</v>
      </c>
      <c r="Q14" s="45">
        <v>984</v>
      </c>
      <c r="R14" s="45">
        <v>813</v>
      </c>
      <c r="S14" s="45">
        <v>981</v>
      </c>
      <c r="T14" s="45">
        <v>962</v>
      </c>
      <c r="U14" s="45">
        <v>916</v>
      </c>
      <c r="V14" s="45">
        <v>942</v>
      </c>
      <c r="W14" s="45">
        <v>922</v>
      </c>
      <c r="X14" s="45">
        <v>749</v>
      </c>
      <c r="Y14" s="45">
        <v>973</v>
      </c>
      <c r="Z14" s="45">
        <v>683</v>
      </c>
      <c r="AA14" s="45">
        <v>884</v>
      </c>
      <c r="AB14" s="45">
        <v>913</v>
      </c>
      <c r="AC14" s="45">
        <v>965</v>
      </c>
      <c r="AD14" s="45">
        <v>519</v>
      </c>
      <c r="AE14" s="45">
        <v>787</v>
      </c>
      <c r="AF14" s="45">
        <v>1048</v>
      </c>
      <c r="AG14" s="45">
        <v>1008</v>
      </c>
      <c r="AH14" s="45">
        <v>1004</v>
      </c>
      <c r="AI14" s="45">
        <v>991</v>
      </c>
      <c r="AJ14" s="45">
        <v>1010</v>
      </c>
      <c r="AK14" s="45">
        <v>975</v>
      </c>
      <c r="AL14" s="45">
        <v>1004</v>
      </c>
      <c r="AM14" s="45">
        <v>1043</v>
      </c>
      <c r="AN14" s="45">
        <v>646</v>
      </c>
      <c r="AO14" s="45">
        <v>91</v>
      </c>
      <c r="AP14" s="45">
        <v>0</v>
      </c>
      <c r="AQ14" s="45">
        <v>0</v>
      </c>
      <c r="AR14" s="45">
        <v>0</v>
      </c>
      <c r="AS14" s="45">
        <v>0</v>
      </c>
      <c r="AT14" s="45">
        <v>0</v>
      </c>
      <c r="AU14" s="45">
        <v>0</v>
      </c>
      <c r="AV14" s="106"/>
    </row>
    <row r="15" spans="1:60" s="47" customFormat="1" ht="8.1" customHeight="1" thickTop="1" thickBot="1" x14ac:dyDescent="0.3">
      <c r="A15" s="117"/>
      <c r="B15" s="117"/>
      <c r="C15" s="117"/>
      <c r="D15" s="117"/>
      <c r="E15" s="117"/>
      <c r="F15" s="117"/>
      <c r="G15" s="117"/>
      <c r="H15" s="117"/>
      <c r="I15" s="117"/>
      <c r="J15" s="117"/>
      <c r="K15" s="117"/>
      <c r="L15" s="117"/>
      <c r="M15" s="117"/>
      <c r="N15" s="117"/>
      <c r="O15" s="117"/>
      <c r="P15" s="117"/>
      <c r="Q15" s="117"/>
      <c r="R15" s="117"/>
      <c r="S15" s="117"/>
      <c r="T15" s="117"/>
      <c r="U15" s="117"/>
      <c r="V15" s="117"/>
      <c r="W15" s="117"/>
      <c r="X15" s="117"/>
      <c r="Y15" s="117"/>
      <c r="Z15" s="117"/>
      <c r="AA15" s="117"/>
      <c r="AB15" s="117"/>
      <c r="AC15" s="117"/>
      <c r="AD15" s="117"/>
      <c r="AE15" s="117"/>
      <c r="AF15" s="117"/>
      <c r="AG15" s="117"/>
      <c r="AH15" s="117"/>
      <c r="AI15" s="117"/>
      <c r="AJ15" s="117"/>
      <c r="AK15" s="117"/>
      <c r="AL15" s="117"/>
      <c r="AM15" s="117"/>
      <c r="AN15" s="117"/>
      <c r="AO15" s="117"/>
      <c r="AP15" s="117"/>
      <c r="AQ15" s="117"/>
      <c r="AR15" s="117"/>
      <c r="AS15" s="117"/>
      <c r="AT15" s="117"/>
      <c r="AU15" s="117"/>
      <c r="AV15" s="117"/>
      <c r="AW15" s="46"/>
      <c r="AX15" s="46"/>
      <c r="AY15" s="46"/>
      <c r="AZ15" s="46"/>
      <c r="BA15" s="46"/>
      <c r="BB15" s="46"/>
      <c r="BC15" s="46"/>
      <c r="BD15" s="46"/>
      <c r="BE15" s="46"/>
      <c r="BF15" s="46"/>
      <c r="BG15" s="46"/>
      <c r="BH15" s="46"/>
    </row>
    <row r="16" spans="1:60" s="3" customFormat="1" ht="50.1" customHeight="1" thickTop="1" thickBot="1" x14ac:dyDescent="0.3">
      <c r="A16" s="117">
        <f>'PANEL DE CONTROL DISTRITAL'!A15</f>
        <v>3</v>
      </c>
      <c r="B16" s="118" t="str">
        <f>'PANEL DE CONTROL DISTRITAL'!B15</f>
        <v>TRANSFERENCIA</v>
      </c>
      <c r="C16" s="113" t="str">
        <f>'PANEL DE CONTROL DISTRITAL'!C15</f>
        <v>Responsable de Módulo</v>
      </c>
      <c r="D16" s="114" t="str">
        <f>'PANEL DE CONTROL DISTRITAL'!D15</f>
        <v xml:space="preserve">Transacciones exitosas = </v>
      </c>
      <c r="E16" s="113" t="str">
        <f>'PANEL DE CONTROL DISTRITAL'!E15</f>
        <v>(Número de Archivos de Transacción aceptados /Total de Archivos de Transacción procesados) x100</v>
      </c>
      <c r="F16" s="115" t="str">
        <f>'PANEL DE CONTROL DISTRITAL'!F15</f>
        <v>Semanal (remesa)</v>
      </c>
      <c r="G16" s="116">
        <f>'PANEL DE CONTROL DISTRITAL'!G15</f>
        <v>0.9</v>
      </c>
      <c r="H16" s="27" t="str">
        <f>'PANEL DE CONTROL DISTRITAL'!H15</f>
        <v>Número de Archivos de Transacción aceptados</v>
      </c>
      <c r="I16" s="25">
        <v>210</v>
      </c>
      <c r="J16" s="25">
        <v>878</v>
      </c>
      <c r="K16" s="25">
        <v>0</v>
      </c>
      <c r="L16" s="25">
        <v>0</v>
      </c>
      <c r="M16" s="25">
        <v>734</v>
      </c>
      <c r="N16" s="25">
        <v>1036</v>
      </c>
      <c r="O16" s="25">
        <v>1061</v>
      </c>
      <c r="P16" s="25">
        <v>996</v>
      </c>
      <c r="Q16" s="25">
        <v>984</v>
      </c>
      <c r="R16" s="25">
        <v>813</v>
      </c>
      <c r="S16" s="25">
        <v>981</v>
      </c>
      <c r="T16" s="25">
        <v>962</v>
      </c>
      <c r="U16" s="25">
        <v>916</v>
      </c>
      <c r="V16" s="25">
        <v>942</v>
      </c>
      <c r="W16" s="25">
        <v>922</v>
      </c>
      <c r="X16" s="25">
        <v>749</v>
      </c>
      <c r="Y16" s="25">
        <v>973</v>
      </c>
      <c r="Z16" s="25">
        <v>683</v>
      </c>
      <c r="AA16" s="25">
        <v>884</v>
      </c>
      <c r="AB16" s="25">
        <v>913</v>
      </c>
      <c r="AC16" s="25">
        <v>965</v>
      </c>
      <c r="AD16" s="25">
        <v>519</v>
      </c>
      <c r="AE16" s="25">
        <v>787</v>
      </c>
      <c r="AF16" s="25">
        <v>1048</v>
      </c>
      <c r="AG16" s="25">
        <v>1008</v>
      </c>
      <c r="AH16" s="25">
        <v>1004</v>
      </c>
      <c r="AI16" s="25">
        <v>991</v>
      </c>
      <c r="AJ16" s="25">
        <v>1010</v>
      </c>
      <c r="AK16" s="25">
        <v>975</v>
      </c>
      <c r="AL16" s="25">
        <v>1004</v>
      </c>
      <c r="AM16" s="25">
        <v>1043</v>
      </c>
      <c r="AN16" s="25">
        <v>646</v>
      </c>
      <c r="AO16" s="25">
        <v>91</v>
      </c>
      <c r="AP16" s="25">
        <v>0</v>
      </c>
      <c r="AQ16" s="25">
        <v>0</v>
      </c>
      <c r="AR16" s="25">
        <v>0</v>
      </c>
      <c r="AS16" s="25">
        <v>0</v>
      </c>
      <c r="AT16" s="25">
        <v>0</v>
      </c>
      <c r="AU16" s="25">
        <v>0</v>
      </c>
      <c r="AV16" s="106">
        <f>IFERROR(SUM(I16:AU16)/SUM(I17:AU17),0)</f>
        <v>1</v>
      </c>
    </row>
    <row r="17" spans="1:60" s="3" customFormat="1" ht="50.1" customHeight="1" thickTop="1" thickBot="1" x14ac:dyDescent="0.3">
      <c r="A17" s="117"/>
      <c r="B17" s="118"/>
      <c r="C17" s="113"/>
      <c r="D17" s="114"/>
      <c r="E17" s="113"/>
      <c r="F17" s="115"/>
      <c r="G17" s="116"/>
      <c r="H17" s="27" t="str">
        <f>'PANEL DE CONTROL DISTRITAL'!H16</f>
        <v>Total de Archivos de Transacción procesados</v>
      </c>
      <c r="I17" s="45">
        <v>210</v>
      </c>
      <c r="J17" s="45">
        <v>878</v>
      </c>
      <c r="K17" s="45">
        <v>0</v>
      </c>
      <c r="L17" s="45">
        <v>0</v>
      </c>
      <c r="M17" s="45">
        <v>734</v>
      </c>
      <c r="N17" s="45">
        <v>1036</v>
      </c>
      <c r="O17" s="45">
        <v>1061</v>
      </c>
      <c r="P17" s="45">
        <v>996</v>
      </c>
      <c r="Q17" s="45">
        <v>984</v>
      </c>
      <c r="R17" s="45">
        <v>813</v>
      </c>
      <c r="S17" s="45">
        <v>981</v>
      </c>
      <c r="T17" s="45">
        <v>962</v>
      </c>
      <c r="U17" s="45">
        <v>916</v>
      </c>
      <c r="V17" s="45">
        <v>942</v>
      </c>
      <c r="W17" s="45">
        <v>922</v>
      </c>
      <c r="X17" s="45">
        <v>749</v>
      </c>
      <c r="Y17" s="45">
        <v>973</v>
      </c>
      <c r="Z17" s="45">
        <v>683</v>
      </c>
      <c r="AA17" s="45">
        <v>884</v>
      </c>
      <c r="AB17" s="45">
        <v>913</v>
      </c>
      <c r="AC17" s="45">
        <v>965</v>
      </c>
      <c r="AD17" s="45">
        <v>519</v>
      </c>
      <c r="AE17" s="45">
        <v>787</v>
      </c>
      <c r="AF17" s="45">
        <v>1048</v>
      </c>
      <c r="AG17" s="45">
        <v>1008</v>
      </c>
      <c r="AH17" s="45">
        <v>1004</v>
      </c>
      <c r="AI17" s="45">
        <v>991</v>
      </c>
      <c r="AJ17" s="45">
        <v>1010</v>
      </c>
      <c r="AK17" s="45">
        <v>975</v>
      </c>
      <c r="AL17" s="45">
        <v>1004</v>
      </c>
      <c r="AM17" s="45">
        <v>1043</v>
      </c>
      <c r="AN17" s="45">
        <v>646</v>
      </c>
      <c r="AO17" s="45">
        <v>91</v>
      </c>
      <c r="AP17" s="45">
        <v>0</v>
      </c>
      <c r="AQ17" s="45">
        <v>0</v>
      </c>
      <c r="AR17" s="45">
        <v>0</v>
      </c>
      <c r="AS17" s="45">
        <v>0</v>
      </c>
      <c r="AT17" s="45">
        <v>0</v>
      </c>
      <c r="AU17" s="45">
        <v>0</v>
      </c>
      <c r="AV17" s="106"/>
    </row>
    <row r="18" spans="1:60" s="47" customFormat="1" ht="8.1" customHeight="1" thickTop="1" thickBot="1" x14ac:dyDescent="0.3">
      <c r="A18" s="117"/>
      <c r="B18" s="117"/>
      <c r="C18" s="117"/>
      <c r="D18" s="117"/>
      <c r="E18" s="117"/>
      <c r="F18" s="117"/>
      <c r="G18" s="117"/>
      <c r="H18" s="117"/>
      <c r="I18" s="117"/>
      <c r="J18" s="117"/>
      <c r="K18" s="117"/>
      <c r="L18" s="117"/>
      <c r="M18" s="117"/>
      <c r="N18" s="117"/>
      <c r="O18" s="117"/>
      <c r="P18" s="117"/>
      <c r="Q18" s="117"/>
      <c r="R18" s="117"/>
      <c r="S18" s="117"/>
      <c r="T18" s="117"/>
      <c r="U18" s="117"/>
      <c r="V18" s="117"/>
      <c r="W18" s="117"/>
      <c r="X18" s="117"/>
      <c r="Y18" s="117"/>
      <c r="Z18" s="117"/>
      <c r="AA18" s="117"/>
      <c r="AB18" s="117"/>
      <c r="AC18" s="117"/>
      <c r="AD18" s="117"/>
      <c r="AE18" s="117"/>
      <c r="AF18" s="117"/>
      <c r="AG18" s="117"/>
      <c r="AH18" s="117"/>
      <c r="AI18" s="117"/>
      <c r="AJ18" s="117"/>
      <c r="AK18" s="117"/>
      <c r="AL18" s="117"/>
      <c r="AM18" s="117"/>
      <c r="AN18" s="117"/>
      <c r="AO18" s="117"/>
      <c r="AP18" s="117"/>
      <c r="AQ18" s="117"/>
      <c r="AR18" s="117"/>
      <c r="AS18" s="117"/>
      <c r="AT18" s="117"/>
      <c r="AU18" s="117"/>
      <c r="AV18" s="117"/>
      <c r="AW18" s="46"/>
      <c r="AX18" s="46"/>
      <c r="AY18" s="46"/>
      <c r="AZ18" s="46"/>
      <c r="BA18" s="46"/>
      <c r="BB18" s="46"/>
      <c r="BC18" s="46"/>
      <c r="BD18" s="46"/>
      <c r="BE18" s="46"/>
      <c r="BF18" s="46"/>
      <c r="BG18" s="46"/>
      <c r="BH18" s="46"/>
    </row>
    <row r="19" spans="1:60" s="3" customFormat="1" ht="50.1" customHeight="1" thickTop="1" thickBot="1" x14ac:dyDescent="0.3">
      <c r="A19" s="117">
        <f>'PANEL DE CONTROL DISTRITAL'!A18</f>
        <v>4</v>
      </c>
      <c r="B19" s="118" t="str">
        <f>'PANEL DE CONTROL DISTRITAL'!B18</f>
        <v>CONCILIACIÓN</v>
      </c>
      <c r="C19" s="113" t="str">
        <f>'PANEL DE CONTROL DISTRITAL'!C18</f>
        <v>Responsable de Módulo</v>
      </c>
      <c r="D19" s="114" t="str">
        <f>'PANEL DE CONTROL DISTRITAL'!D18</f>
        <v xml:space="preserve">Credenciales disponibles para entrega = </v>
      </c>
      <c r="E19" s="113" t="str">
        <f>'PANEL DE CONTROL DISTRITAL'!E18</f>
        <v>((Credenciales recibidas - Credenciales inconsistentes) / Credenciales recibidas) x 100</v>
      </c>
      <c r="F19" s="115" t="str">
        <f>'PANEL DE CONTROL DISTRITAL'!F18</f>
        <v>Semanal (remesa)</v>
      </c>
      <c r="G19" s="116">
        <f>'PANEL DE CONTROL DISTRITAL'!G18</f>
        <v>0.9</v>
      </c>
      <c r="H19" s="27" t="str">
        <f>'PANEL DE CONTROL DISTRITAL'!H18</f>
        <v xml:space="preserve">Credenciales Recibidas - Credenciales inconsistentes </v>
      </c>
      <c r="I19" s="25">
        <v>406</v>
      </c>
      <c r="J19" s="25">
        <v>746</v>
      </c>
      <c r="K19" s="25">
        <v>0</v>
      </c>
      <c r="L19" s="25">
        <v>0</v>
      </c>
      <c r="M19" s="25">
        <v>424</v>
      </c>
      <c r="N19" s="25">
        <v>994</v>
      </c>
      <c r="O19" s="25">
        <v>1181</v>
      </c>
      <c r="P19" s="25">
        <v>1185</v>
      </c>
      <c r="Q19" s="25">
        <v>762</v>
      </c>
      <c r="R19" s="25">
        <v>1026</v>
      </c>
      <c r="S19" s="25">
        <v>1010</v>
      </c>
      <c r="T19" s="25">
        <v>960</v>
      </c>
      <c r="U19" s="25">
        <v>960</v>
      </c>
      <c r="V19" s="25">
        <v>184</v>
      </c>
      <c r="W19" s="25">
        <v>389</v>
      </c>
      <c r="X19" s="25">
        <v>1964</v>
      </c>
      <c r="Y19" s="25">
        <v>1006</v>
      </c>
      <c r="Z19" s="25">
        <v>399</v>
      </c>
      <c r="AA19" s="25">
        <v>888</v>
      </c>
      <c r="AB19" s="25">
        <v>1216</v>
      </c>
      <c r="AC19" s="25">
        <v>953</v>
      </c>
      <c r="AD19" s="25">
        <v>547</v>
      </c>
      <c r="AE19" s="25">
        <v>840</v>
      </c>
      <c r="AF19" s="25">
        <v>920</v>
      </c>
      <c r="AG19" s="25">
        <v>1068</v>
      </c>
      <c r="AH19" s="25">
        <v>982</v>
      </c>
      <c r="AI19" s="25">
        <v>729</v>
      </c>
      <c r="AJ19" s="25">
        <v>1298</v>
      </c>
      <c r="AK19" s="25">
        <v>972</v>
      </c>
      <c r="AL19" s="25">
        <v>206</v>
      </c>
      <c r="AM19" s="25">
        <v>0</v>
      </c>
      <c r="AN19" s="25">
        <v>0</v>
      </c>
      <c r="AO19" s="25">
        <v>1195</v>
      </c>
      <c r="AP19" s="25">
        <v>1774</v>
      </c>
      <c r="AQ19" s="25">
        <v>4</v>
      </c>
      <c r="AR19" s="25">
        <v>3</v>
      </c>
      <c r="AS19" s="25">
        <v>0</v>
      </c>
      <c r="AT19" s="25">
        <v>0</v>
      </c>
      <c r="AU19" s="25">
        <v>0</v>
      </c>
      <c r="AV19" s="106">
        <f>IFERROR(SUM(I19:AU19)/SUM(I20:AU20),0)</f>
        <v>1</v>
      </c>
    </row>
    <row r="20" spans="1:60" s="3" customFormat="1" ht="50.1" customHeight="1" thickTop="1" thickBot="1" x14ac:dyDescent="0.3">
      <c r="A20" s="117"/>
      <c r="B20" s="118"/>
      <c r="C20" s="113"/>
      <c r="D20" s="114"/>
      <c r="E20" s="113"/>
      <c r="F20" s="115"/>
      <c r="G20" s="116"/>
      <c r="H20" s="27" t="str">
        <f>'PANEL DE CONTROL DISTRITAL'!H19</f>
        <v>Credenciales recibidas</v>
      </c>
      <c r="I20" s="45">
        <v>406</v>
      </c>
      <c r="J20" s="45">
        <v>746</v>
      </c>
      <c r="K20" s="45">
        <v>0</v>
      </c>
      <c r="L20" s="45">
        <v>0</v>
      </c>
      <c r="M20" s="45">
        <v>424</v>
      </c>
      <c r="N20" s="45">
        <v>994</v>
      </c>
      <c r="O20" s="45">
        <v>1181</v>
      </c>
      <c r="P20" s="45">
        <v>1185</v>
      </c>
      <c r="Q20" s="45">
        <v>762</v>
      </c>
      <c r="R20" s="45">
        <v>1026</v>
      </c>
      <c r="S20" s="45">
        <v>1010</v>
      </c>
      <c r="T20" s="45">
        <v>960</v>
      </c>
      <c r="U20" s="45">
        <v>960</v>
      </c>
      <c r="V20" s="45">
        <v>184</v>
      </c>
      <c r="W20" s="45">
        <v>389</v>
      </c>
      <c r="X20" s="45">
        <v>1964</v>
      </c>
      <c r="Y20" s="45">
        <v>1006</v>
      </c>
      <c r="Z20" s="45">
        <v>399</v>
      </c>
      <c r="AA20" s="45">
        <v>888</v>
      </c>
      <c r="AB20" s="45">
        <v>1216</v>
      </c>
      <c r="AC20" s="45">
        <v>953</v>
      </c>
      <c r="AD20" s="45">
        <v>547</v>
      </c>
      <c r="AE20" s="45">
        <v>840</v>
      </c>
      <c r="AF20" s="45">
        <v>920</v>
      </c>
      <c r="AG20" s="45">
        <v>1068</v>
      </c>
      <c r="AH20" s="45">
        <v>982</v>
      </c>
      <c r="AI20" s="45">
        <v>729</v>
      </c>
      <c r="AJ20" s="45">
        <v>1298</v>
      </c>
      <c r="AK20" s="45">
        <v>972</v>
      </c>
      <c r="AL20" s="45">
        <v>206</v>
      </c>
      <c r="AM20" s="45">
        <v>0</v>
      </c>
      <c r="AN20" s="45">
        <v>0</v>
      </c>
      <c r="AO20" s="45">
        <v>1195</v>
      </c>
      <c r="AP20" s="45">
        <v>1774</v>
      </c>
      <c r="AQ20" s="45">
        <v>4</v>
      </c>
      <c r="AR20" s="45">
        <v>3</v>
      </c>
      <c r="AS20" s="45">
        <v>0</v>
      </c>
      <c r="AT20" s="45">
        <v>0</v>
      </c>
      <c r="AU20" s="45">
        <v>0</v>
      </c>
      <c r="AV20" s="106"/>
    </row>
    <row r="21" spans="1:60" s="47" customFormat="1" ht="8.1" customHeight="1" thickTop="1" thickBot="1" x14ac:dyDescent="0.3">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5"/>
      <c r="AT21" s="55"/>
      <c r="AU21" s="55"/>
      <c r="AV21" s="56"/>
      <c r="AW21" s="46"/>
      <c r="AX21" s="46"/>
      <c r="AY21" s="46"/>
      <c r="AZ21" s="46"/>
      <c r="BA21" s="46"/>
      <c r="BB21" s="46"/>
      <c r="BC21" s="46"/>
      <c r="BD21" s="46"/>
      <c r="BE21" s="46"/>
      <c r="BF21" s="46"/>
      <c r="BG21" s="46"/>
      <c r="BH21" s="46"/>
    </row>
    <row r="22" spans="1:60" s="3" customFormat="1" ht="50.1" customHeight="1" thickTop="1" thickBot="1" x14ac:dyDescent="0.3">
      <c r="A22" s="117">
        <f>'PANEL DE CONTROL DISTRITAL'!A21</f>
        <v>5</v>
      </c>
      <c r="B22" s="118" t="str">
        <f>'PANEL DE CONTROL DISTRITAL'!B21</f>
        <v>CONCILIACIÓN</v>
      </c>
      <c r="C22" s="113" t="str">
        <f>'PANEL DE CONTROL DISTRITAL'!C21</f>
        <v>Responsable de Módulo</v>
      </c>
      <c r="D22" s="114" t="str">
        <f>'PANEL DE CONTROL DISTRITAL'!D21</f>
        <v xml:space="preserve">Credenciales disponibles para entrega = </v>
      </c>
      <c r="E22" s="113" t="str">
        <f>'PANEL DE CONTROL DISTRITAL'!E21</f>
        <v>(Credenciales en resguardo / Credenciales totales en SIIRFE disponibles para entrega) x 100</v>
      </c>
      <c r="F22" s="115" t="str">
        <f>'PANEL DE CONTROL DISTRITAL'!F21</f>
        <v>Semanal (remesa)</v>
      </c>
      <c r="G22" s="116">
        <f>'PANEL DE CONTROL DISTRITAL'!G21</f>
        <v>1</v>
      </c>
      <c r="H22" s="27" t="str">
        <f>'PANEL DE CONTROL DISTRITAL'!H21</f>
        <v>Credenciales en resguardo</v>
      </c>
      <c r="I22" s="25">
        <v>1788</v>
      </c>
      <c r="J22" s="25">
        <v>1509</v>
      </c>
      <c r="K22" s="25">
        <v>1509</v>
      </c>
      <c r="L22" s="25">
        <v>1509</v>
      </c>
      <c r="M22" s="25">
        <v>1209</v>
      </c>
      <c r="N22" s="25">
        <v>1352</v>
      </c>
      <c r="O22" s="25">
        <v>1605</v>
      </c>
      <c r="P22" s="25">
        <v>1702</v>
      </c>
      <c r="Q22" s="25">
        <v>1488</v>
      </c>
      <c r="R22" s="25">
        <v>1555</v>
      </c>
      <c r="S22" s="25">
        <v>1714</v>
      </c>
      <c r="T22" s="25">
        <v>1666</v>
      </c>
      <c r="U22" s="25">
        <v>1634</v>
      </c>
      <c r="V22" s="25">
        <v>863</v>
      </c>
      <c r="W22" s="25">
        <v>881</v>
      </c>
      <c r="X22" s="25">
        <v>1792</v>
      </c>
      <c r="Y22" s="25">
        <v>1824</v>
      </c>
      <c r="Z22" s="25">
        <v>1605</v>
      </c>
      <c r="AA22" s="25">
        <v>1471</v>
      </c>
      <c r="AB22" s="25">
        <v>2185</v>
      </c>
      <c r="AC22" s="25">
        <v>2139</v>
      </c>
      <c r="AD22" s="25">
        <v>1718</v>
      </c>
      <c r="AE22" s="25">
        <v>1547</v>
      </c>
      <c r="AF22" s="25">
        <v>1670</v>
      </c>
      <c r="AG22" s="25">
        <v>1697</v>
      </c>
      <c r="AH22" s="25">
        <v>1635</v>
      </c>
      <c r="AI22" s="25">
        <v>1444</v>
      </c>
      <c r="AJ22" s="25">
        <v>1788</v>
      </c>
      <c r="AK22" s="25">
        <v>1808</v>
      </c>
      <c r="AL22" s="25">
        <v>1057</v>
      </c>
      <c r="AM22" s="25">
        <v>601</v>
      </c>
      <c r="AN22" s="25">
        <v>483</v>
      </c>
      <c r="AO22" s="25">
        <v>781</v>
      </c>
      <c r="AP22" s="25">
        <v>1056</v>
      </c>
      <c r="AQ22" s="25">
        <v>574</v>
      </c>
      <c r="AR22" s="25">
        <v>433</v>
      </c>
      <c r="AS22" s="25">
        <v>433</v>
      </c>
      <c r="AT22" s="25">
        <v>433</v>
      </c>
      <c r="AU22" s="25">
        <v>433</v>
      </c>
      <c r="AV22" s="106">
        <f>IFERROR(SUM(I22:AU22)/SUM(I23:AU23),0)</f>
        <v>1</v>
      </c>
    </row>
    <row r="23" spans="1:60" s="3" customFormat="1" ht="50.1" customHeight="1" thickTop="1" thickBot="1" x14ac:dyDescent="0.3">
      <c r="A23" s="117"/>
      <c r="B23" s="118"/>
      <c r="C23" s="113"/>
      <c r="D23" s="114"/>
      <c r="E23" s="113"/>
      <c r="F23" s="115"/>
      <c r="G23" s="116"/>
      <c r="H23" s="27" t="str">
        <f>'PANEL DE CONTROL DISTRITAL'!H22</f>
        <v>Credenciales totales en SIIRFE disponibles para entrega</v>
      </c>
      <c r="I23" s="45">
        <v>1788</v>
      </c>
      <c r="J23" s="45">
        <v>1509</v>
      </c>
      <c r="K23" s="45">
        <v>1509</v>
      </c>
      <c r="L23" s="45">
        <v>1509</v>
      </c>
      <c r="M23" s="45">
        <v>1209</v>
      </c>
      <c r="N23" s="45">
        <v>1352</v>
      </c>
      <c r="O23" s="45">
        <v>1605</v>
      </c>
      <c r="P23" s="45">
        <v>1702</v>
      </c>
      <c r="Q23" s="45">
        <v>1488</v>
      </c>
      <c r="R23" s="45">
        <v>1555</v>
      </c>
      <c r="S23" s="45">
        <v>1714</v>
      </c>
      <c r="T23" s="45">
        <v>1666</v>
      </c>
      <c r="U23" s="45">
        <v>1634</v>
      </c>
      <c r="V23" s="45">
        <v>863</v>
      </c>
      <c r="W23" s="45">
        <v>881</v>
      </c>
      <c r="X23" s="45">
        <v>1792</v>
      </c>
      <c r="Y23" s="45">
        <v>1824</v>
      </c>
      <c r="Z23" s="45">
        <v>1605</v>
      </c>
      <c r="AA23" s="45">
        <v>1471</v>
      </c>
      <c r="AB23" s="45">
        <v>2185</v>
      </c>
      <c r="AC23" s="45">
        <v>2139</v>
      </c>
      <c r="AD23" s="45">
        <v>1718</v>
      </c>
      <c r="AE23" s="45">
        <v>1547</v>
      </c>
      <c r="AF23" s="45">
        <v>1670</v>
      </c>
      <c r="AG23" s="45">
        <v>1697</v>
      </c>
      <c r="AH23" s="45">
        <v>1635</v>
      </c>
      <c r="AI23" s="45">
        <v>1444</v>
      </c>
      <c r="AJ23" s="45">
        <v>1788</v>
      </c>
      <c r="AK23" s="45">
        <v>1808</v>
      </c>
      <c r="AL23" s="45">
        <v>1057</v>
      </c>
      <c r="AM23" s="45">
        <v>601</v>
      </c>
      <c r="AN23" s="45">
        <v>483</v>
      </c>
      <c r="AO23" s="45">
        <v>781</v>
      </c>
      <c r="AP23" s="45">
        <v>1056</v>
      </c>
      <c r="AQ23" s="45">
        <v>574</v>
      </c>
      <c r="AR23" s="45">
        <v>433</v>
      </c>
      <c r="AS23" s="45">
        <v>433</v>
      </c>
      <c r="AT23" s="45">
        <v>433</v>
      </c>
      <c r="AU23" s="45">
        <v>433</v>
      </c>
      <c r="AV23" s="106"/>
    </row>
    <row r="24" spans="1:60" s="4" customFormat="1" ht="7.5" customHeight="1" thickTop="1" thickBot="1" x14ac:dyDescent="0.3">
      <c r="A24" s="117"/>
      <c r="B24" s="117"/>
      <c r="C24" s="117"/>
      <c r="D24" s="117"/>
      <c r="E24" s="117"/>
      <c r="F24" s="117"/>
      <c r="G24" s="117"/>
      <c r="H24" s="117"/>
      <c r="I24" s="117"/>
      <c r="J24" s="117"/>
      <c r="K24" s="117"/>
      <c r="L24" s="117"/>
      <c r="M24" s="117"/>
      <c r="N24" s="117"/>
      <c r="O24" s="117"/>
      <c r="P24" s="117"/>
      <c r="Q24" s="117"/>
      <c r="R24" s="117"/>
      <c r="S24" s="117"/>
      <c r="T24" s="117"/>
      <c r="U24" s="117"/>
      <c r="V24" s="117"/>
      <c r="W24" s="117"/>
      <c r="X24" s="117"/>
      <c r="Y24" s="117"/>
      <c r="Z24" s="117"/>
      <c r="AA24" s="117"/>
      <c r="AB24" s="117"/>
      <c r="AC24" s="117"/>
      <c r="AD24" s="117"/>
      <c r="AE24" s="117"/>
      <c r="AF24" s="117"/>
      <c r="AG24" s="117"/>
      <c r="AH24" s="117"/>
      <c r="AI24" s="117"/>
      <c r="AJ24" s="117"/>
      <c r="AK24" s="117"/>
      <c r="AL24" s="117"/>
      <c r="AM24" s="117"/>
      <c r="AN24" s="117"/>
      <c r="AO24" s="117"/>
      <c r="AP24" s="117"/>
      <c r="AQ24" s="117"/>
      <c r="AR24" s="117"/>
      <c r="AS24" s="117"/>
      <c r="AT24" s="117"/>
      <c r="AU24" s="117"/>
      <c r="AV24" s="117"/>
    </row>
    <row r="25" spans="1:60" ht="50.1" customHeight="1" thickTop="1" thickBot="1" x14ac:dyDescent="0.3">
      <c r="A25" s="117">
        <f>'PANEL DE CONTROL DISTRITAL'!A24</f>
        <v>6</v>
      </c>
      <c r="B25" s="118" t="str">
        <f>'PANEL DE CONTROL DISTRITAL'!B24</f>
        <v>ENTREGA</v>
      </c>
      <c r="C25" s="113" t="str">
        <f>'PANEL DE CONTROL DISTRITAL'!C24</f>
        <v>Operador de Equipo Tecnológico</v>
      </c>
      <c r="D25" s="114" t="str">
        <f>'PANEL DE CONTROL DISTRITAL'!D24</f>
        <v xml:space="preserve">Efectividad de entrega de CPV en MAC = </v>
      </c>
      <c r="E25" s="113" t="str">
        <f>'PANEL DE CONTROL DISTRITAL'!E24</f>
        <v>(Total de credenciales entregadas / Total de credenciales solicitadas) x 100</v>
      </c>
      <c r="F25" s="115" t="str">
        <f>'PANEL DE CONTROL DISTRITAL'!F24</f>
        <v>Semanal (remesa)</v>
      </c>
      <c r="G25" s="116">
        <f>'PANEL DE CONTROL DISTRITAL'!G24</f>
        <v>0.9</v>
      </c>
      <c r="H25" s="27" t="str">
        <f>'PANEL DE CONTROL DISTRITAL'!H24</f>
        <v xml:space="preserve">Total de credenciales entregadas </v>
      </c>
      <c r="I25" s="25">
        <v>265</v>
      </c>
      <c r="J25" s="25">
        <v>1025</v>
      </c>
      <c r="K25" s="25">
        <v>0</v>
      </c>
      <c r="L25" s="25">
        <v>0</v>
      </c>
      <c r="M25" s="25">
        <v>724</v>
      </c>
      <c r="N25" s="25">
        <v>851</v>
      </c>
      <c r="O25" s="25">
        <v>928</v>
      </c>
      <c r="P25" s="25">
        <v>1088</v>
      </c>
      <c r="Q25" s="25">
        <v>976</v>
      </c>
      <c r="R25" s="25">
        <v>959</v>
      </c>
      <c r="S25" s="25">
        <v>839</v>
      </c>
      <c r="T25" s="25">
        <v>1008</v>
      </c>
      <c r="U25" s="25">
        <v>968</v>
      </c>
      <c r="V25" s="25">
        <v>955</v>
      </c>
      <c r="W25" s="25">
        <v>363</v>
      </c>
      <c r="X25" s="25">
        <v>1053</v>
      </c>
      <c r="Y25" s="25">
        <v>974</v>
      </c>
      <c r="Z25" s="25">
        <v>612</v>
      </c>
      <c r="AA25" s="25">
        <v>1022</v>
      </c>
      <c r="AB25" s="25">
        <v>502</v>
      </c>
      <c r="AC25" s="25">
        <v>998</v>
      </c>
      <c r="AD25" s="25">
        <v>968</v>
      </c>
      <c r="AE25" s="25">
        <v>1004</v>
      </c>
      <c r="AF25" s="25">
        <v>797</v>
      </c>
      <c r="AG25" s="25">
        <v>1041</v>
      </c>
      <c r="AH25" s="25">
        <v>1044</v>
      </c>
      <c r="AI25" s="25">
        <v>910</v>
      </c>
      <c r="AJ25" s="25">
        <v>954</v>
      </c>
      <c r="AK25" s="25">
        <v>952</v>
      </c>
      <c r="AL25" s="25">
        <v>957</v>
      </c>
      <c r="AM25" s="25">
        <v>456</v>
      </c>
      <c r="AN25" s="25">
        <v>118</v>
      </c>
      <c r="AO25" s="25">
        <v>897</v>
      </c>
      <c r="AP25" s="25">
        <v>1492</v>
      </c>
      <c r="AQ25" s="25">
        <v>486</v>
      </c>
      <c r="AR25" s="25">
        <v>144</v>
      </c>
      <c r="AS25" s="25">
        <v>0</v>
      </c>
      <c r="AT25" s="25">
        <v>0</v>
      </c>
      <c r="AU25" s="25">
        <v>0</v>
      </c>
      <c r="AV25" s="106">
        <f>IFERROR(SUM(I25:AU25)/SUM(I26:AU26),0)</f>
        <v>0.98501442926184768</v>
      </c>
    </row>
    <row r="26" spans="1:60" ht="50.1" customHeight="1" thickTop="1" thickBot="1" x14ac:dyDescent="0.3">
      <c r="A26" s="117"/>
      <c r="B26" s="118"/>
      <c r="C26" s="113"/>
      <c r="D26" s="114"/>
      <c r="E26" s="113"/>
      <c r="F26" s="115"/>
      <c r="G26" s="116"/>
      <c r="H26" s="27" t="str">
        <f>'PANEL DE CONTROL DISTRITAL'!H25</f>
        <v xml:space="preserve"> Total de credenciales solicitadas</v>
      </c>
      <c r="I26" s="45">
        <v>265</v>
      </c>
      <c r="J26" s="45">
        <v>1025</v>
      </c>
      <c r="K26" s="45">
        <v>0</v>
      </c>
      <c r="L26" s="45">
        <v>0</v>
      </c>
      <c r="M26" s="45">
        <v>724</v>
      </c>
      <c r="N26" s="45">
        <v>851</v>
      </c>
      <c r="O26" s="45">
        <v>928</v>
      </c>
      <c r="P26" s="45">
        <v>1088</v>
      </c>
      <c r="Q26" s="45">
        <v>976</v>
      </c>
      <c r="R26" s="45">
        <v>959</v>
      </c>
      <c r="S26" s="45">
        <v>839</v>
      </c>
      <c r="T26" s="45">
        <v>1008</v>
      </c>
      <c r="U26" s="45">
        <v>968</v>
      </c>
      <c r="V26" s="45">
        <v>955</v>
      </c>
      <c r="W26" s="45">
        <v>938</v>
      </c>
      <c r="X26" s="45">
        <v>1053</v>
      </c>
      <c r="Y26" s="45">
        <v>974</v>
      </c>
      <c r="Z26" s="45">
        <v>612</v>
      </c>
      <c r="AA26" s="45">
        <v>1022</v>
      </c>
      <c r="AB26" s="45">
        <v>502</v>
      </c>
      <c r="AC26" s="45">
        <v>998</v>
      </c>
      <c r="AD26" s="45">
        <v>968</v>
      </c>
      <c r="AE26" s="45">
        <v>1004</v>
      </c>
      <c r="AF26" s="45">
        <v>797</v>
      </c>
      <c r="AG26" s="45">
        <v>1041</v>
      </c>
      <c r="AH26" s="45">
        <v>1044</v>
      </c>
      <c r="AI26" s="45">
        <v>910</v>
      </c>
      <c r="AJ26" s="45">
        <v>954</v>
      </c>
      <c r="AK26" s="45">
        <v>952</v>
      </c>
      <c r="AL26" s="45">
        <v>957</v>
      </c>
      <c r="AM26" s="45">
        <v>456</v>
      </c>
      <c r="AN26" s="45">
        <v>118</v>
      </c>
      <c r="AO26" s="45">
        <v>897</v>
      </c>
      <c r="AP26" s="45">
        <v>1492</v>
      </c>
      <c r="AQ26" s="45">
        <v>486</v>
      </c>
      <c r="AR26" s="45">
        <v>0</v>
      </c>
      <c r="AS26" s="45">
        <v>0</v>
      </c>
      <c r="AT26" s="45">
        <v>0</v>
      </c>
      <c r="AU26" s="45">
        <v>0</v>
      </c>
      <c r="AV26" s="106"/>
    </row>
    <row r="27" spans="1:60" ht="15.75" customHeight="1" thickTop="1" x14ac:dyDescent="0.25">
      <c r="B27" s="1" t="s">
        <v>33</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c r="AV27" s="14"/>
    </row>
    <row r="28" spans="1:60" ht="15.75" customHeight="1" x14ac:dyDescent="0.25">
      <c r="H28" s="59"/>
    </row>
    <row r="29" spans="1:60" ht="15.75" customHeight="1" x14ac:dyDescent="0.25">
      <c r="H29" s="59"/>
      <c r="I29" s="107" t="s">
        <v>32</v>
      </c>
      <c r="J29" s="107"/>
      <c r="K29" s="107"/>
      <c r="L29" s="107"/>
    </row>
    <row r="30" spans="1:60" ht="15.75" customHeight="1" x14ac:dyDescent="0.25">
      <c r="H30" s="59"/>
      <c r="I30" s="28"/>
      <c r="J30" s="29" t="s">
        <v>30</v>
      </c>
      <c r="K30" s="29"/>
      <c r="L30" s="29"/>
    </row>
    <row r="31" spans="1:60" ht="39" customHeight="1" x14ac:dyDescent="0.25">
      <c r="H31" s="59"/>
      <c r="I31" s="30"/>
      <c r="J31" s="29" t="s">
        <v>31</v>
      </c>
      <c r="K31" s="29"/>
      <c r="L31" s="29"/>
    </row>
    <row r="32" spans="1:60" ht="30" customHeight="1" x14ac:dyDescent="0.25">
      <c r="H32" s="59"/>
      <c r="I32" s="31"/>
      <c r="J32" s="29" t="s">
        <v>23</v>
      </c>
      <c r="K32" s="29"/>
      <c r="L32" s="29"/>
    </row>
    <row r="33" spans="2:13" ht="30" customHeight="1" thickBot="1" x14ac:dyDescent="0.3">
      <c r="H33" s="59"/>
      <c r="I33" s="29"/>
      <c r="J33" s="29"/>
      <c r="K33" s="29"/>
      <c r="L33" s="29"/>
    </row>
    <row r="34" spans="2:13" ht="30" customHeight="1" thickTop="1" thickBot="1" x14ac:dyDescent="0.3">
      <c r="B34" s="108" t="s">
        <v>27</v>
      </c>
      <c r="C34" s="108"/>
      <c r="D34" s="108"/>
      <c r="E34" s="108"/>
      <c r="F34" s="108"/>
      <c r="G34" s="108"/>
      <c r="H34" s="108"/>
      <c r="I34" s="108"/>
      <c r="J34" s="108"/>
      <c r="K34" s="108"/>
      <c r="L34" s="108"/>
      <c r="M34" s="109"/>
    </row>
    <row r="35" spans="2:13" ht="30" customHeight="1" thickTop="1" thickBot="1" x14ac:dyDescent="0.3">
      <c r="B35" s="110" t="s">
        <v>28</v>
      </c>
      <c r="C35" s="110"/>
      <c r="D35" s="110"/>
      <c r="E35" s="110"/>
      <c r="F35" s="110"/>
      <c r="G35" s="111"/>
      <c r="H35" s="112" t="s">
        <v>29</v>
      </c>
      <c r="I35" s="110"/>
      <c r="J35" s="110"/>
      <c r="K35" s="110"/>
      <c r="L35" s="110"/>
      <c r="M35" s="111"/>
    </row>
    <row r="36" spans="2:13" ht="30" customHeight="1" thickTop="1" x14ac:dyDescent="0.25">
      <c r="B36" s="100" t="s">
        <v>128</v>
      </c>
      <c r="C36" s="101"/>
      <c r="D36" s="101"/>
      <c r="E36" s="101"/>
      <c r="F36" s="101"/>
      <c r="G36" s="102"/>
      <c r="H36" s="100"/>
      <c r="I36" s="101"/>
      <c r="J36" s="101"/>
      <c r="K36" s="101"/>
      <c r="L36" s="101"/>
      <c r="M36" s="102"/>
    </row>
    <row r="37" spans="2:13" ht="30" customHeight="1" thickBot="1" x14ac:dyDescent="0.3">
      <c r="B37" s="103"/>
      <c r="C37" s="104"/>
      <c r="D37" s="104"/>
      <c r="E37" s="104"/>
      <c r="F37" s="104"/>
      <c r="G37" s="105"/>
      <c r="H37" s="103"/>
      <c r="I37" s="104"/>
      <c r="J37" s="104"/>
      <c r="K37" s="104"/>
      <c r="L37" s="104"/>
      <c r="M37" s="105"/>
    </row>
    <row r="38" spans="2:13" ht="35.1" customHeight="1" thickTop="1" x14ac:dyDescent="0.25"/>
    <row r="39" spans="2:13" ht="8.1" customHeight="1" x14ac:dyDescent="0.25"/>
    <row r="40" spans="2:13" ht="35.1" customHeight="1" x14ac:dyDescent="0.25"/>
    <row r="41" spans="2:13" ht="35.1" customHeight="1" x14ac:dyDescent="0.25"/>
    <row r="42" spans="2:13" ht="8.1" customHeight="1" x14ac:dyDescent="0.25"/>
    <row r="43" spans="2:13" ht="35.1" customHeight="1" x14ac:dyDescent="0.25"/>
    <row r="44" spans="2:13" ht="43.5" customHeight="1" x14ac:dyDescent="0.25"/>
    <row r="45" spans="2:13" ht="8.1" customHeight="1" x14ac:dyDescent="0.25"/>
    <row r="46" spans="2:13" ht="35.1" customHeight="1" x14ac:dyDescent="0.25"/>
    <row r="47" spans="2:13" ht="35.1" customHeight="1" x14ac:dyDescent="0.25"/>
    <row r="48" spans="2:13" ht="39" customHeight="1" x14ac:dyDescent="0.25"/>
  </sheetData>
  <mergeCells count="71">
    <mergeCell ref="F22:F23"/>
    <mergeCell ref="G22:G23"/>
    <mergeCell ref="AV22:AV23"/>
    <mergeCell ref="I29:L29"/>
    <mergeCell ref="B34:M34"/>
    <mergeCell ref="A22:A23"/>
    <mergeCell ref="B22:B23"/>
    <mergeCell ref="C22:C23"/>
    <mergeCell ref="D22:D23"/>
    <mergeCell ref="E22:E23"/>
    <mergeCell ref="F16:F17"/>
    <mergeCell ref="G16:G17"/>
    <mergeCell ref="AV16:AV17"/>
    <mergeCell ref="A18:AV18"/>
    <mergeCell ref="A19:A20"/>
    <mergeCell ref="B19:B20"/>
    <mergeCell ref="C19:C20"/>
    <mergeCell ref="D19:D20"/>
    <mergeCell ref="E19:E20"/>
    <mergeCell ref="F19:F20"/>
    <mergeCell ref="G19:G20"/>
    <mergeCell ref="AV19:AV20"/>
    <mergeCell ref="A16:A17"/>
    <mergeCell ref="B16:B17"/>
    <mergeCell ref="C16:C17"/>
    <mergeCell ref="D16:D17"/>
    <mergeCell ref="E16:E17"/>
    <mergeCell ref="A10:A11"/>
    <mergeCell ref="B10:B11"/>
    <mergeCell ref="C10:C11"/>
    <mergeCell ref="D10:D11"/>
    <mergeCell ref="A15:AV15"/>
    <mergeCell ref="A12:AV12"/>
    <mergeCell ref="A13:A14"/>
    <mergeCell ref="B13:B14"/>
    <mergeCell ref="C13:C14"/>
    <mergeCell ref="D13:D14"/>
    <mergeCell ref="E13:E14"/>
    <mergeCell ref="F13:F14"/>
    <mergeCell ref="G13:G14"/>
    <mergeCell ref="AV13:AV14"/>
    <mergeCell ref="E10:E11"/>
    <mergeCell ref="F10:F11"/>
    <mergeCell ref="G10:G11"/>
    <mergeCell ref="AV10:AV11"/>
    <mergeCell ref="AS2:AV2"/>
    <mergeCell ref="A1:AV1"/>
    <mergeCell ref="F2:G2"/>
    <mergeCell ref="A4:AV4"/>
    <mergeCell ref="A5:AV5"/>
    <mergeCell ref="A6:A9"/>
    <mergeCell ref="B6:H6"/>
    <mergeCell ref="I6:AU6"/>
    <mergeCell ref="AV6:AV9"/>
    <mergeCell ref="B7:D7"/>
    <mergeCell ref="E7:H7"/>
    <mergeCell ref="I7:AU7"/>
    <mergeCell ref="B8:AU8"/>
    <mergeCell ref="B35:G35"/>
    <mergeCell ref="H35:M35"/>
    <mergeCell ref="B36:G37"/>
    <mergeCell ref="H36:M37"/>
    <mergeCell ref="A24:AV24"/>
    <mergeCell ref="A25:A26"/>
    <mergeCell ref="B25:B26"/>
    <mergeCell ref="C25:C26"/>
    <mergeCell ref="D25:D26"/>
    <mergeCell ref="E25:E26"/>
    <mergeCell ref="F25:F26"/>
    <mergeCell ref="G25:G26"/>
    <mergeCell ref="AV25:AV26"/>
  </mergeCells>
  <conditionalFormatting sqref="I21:AU21">
    <cfRule type="colorScale" priority="39">
      <colorScale>
        <cfvo type="min"/>
        <cfvo type="percentile" val="50"/>
        <cfvo type="max"/>
        <color rgb="FFE98BD7"/>
        <color rgb="FFD5007F"/>
        <color rgb="FF950054"/>
      </colorScale>
    </cfRule>
  </conditionalFormatting>
  <conditionalFormatting sqref="AV10">
    <cfRule type="cellIs" dxfId="118" priority="18" operator="greaterThan">
      <formula>95%</formula>
    </cfRule>
    <cfRule type="cellIs" dxfId="117" priority="19" operator="greaterThanOrEqual">
      <formula>90%</formula>
    </cfRule>
    <cfRule type="cellIs" dxfId="116" priority="20" operator="lessThan">
      <formula>89.99%</formula>
    </cfRule>
  </conditionalFormatting>
  <conditionalFormatting sqref="AV13">
    <cfRule type="cellIs" dxfId="115" priority="15" operator="greaterThan">
      <formula>95%</formula>
    </cfRule>
    <cfRule type="cellIs" dxfId="114" priority="16" operator="greaterThanOrEqual">
      <formula>90%</formula>
    </cfRule>
    <cfRule type="cellIs" dxfId="113" priority="17" operator="lessThan">
      <formula>89.99%</formula>
    </cfRule>
  </conditionalFormatting>
  <conditionalFormatting sqref="AV16">
    <cfRule type="cellIs" dxfId="112" priority="12" operator="greaterThan">
      <formula>95%</formula>
    </cfRule>
    <cfRule type="cellIs" dxfId="111" priority="13" operator="greaterThanOrEqual">
      <formula>90%</formula>
    </cfRule>
    <cfRule type="cellIs" dxfId="110" priority="14" operator="lessThan">
      <formula>89.99%</formula>
    </cfRule>
  </conditionalFormatting>
  <conditionalFormatting sqref="AV19">
    <cfRule type="cellIs" dxfId="109" priority="9" operator="greaterThan">
      <formula>95%</formula>
    </cfRule>
    <cfRule type="cellIs" dxfId="108" priority="10" operator="greaterThanOrEqual">
      <formula>90%</formula>
    </cfRule>
    <cfRule type="cellIs" dxfId="107" priority="11" operator="lessThan">
      <formula>89.99%</formula>
    </cfRule>
  </conditionalFormatting>
  <conditionalFormatting sqref="AV25">
    <cfRule type="cellIs" dxfId="106" priority="3" operator="greaterThan">
      <formula>95%</formula>
    </cfRule>
    <cfRule type="cellIs" dxfId="105" priority="4" operator="greaterThanOrEqual">
      <formula>90%</formula>
    </cfRule>
    <cfRule type="cellIs" dxfId="104" priority="5" operator="lessThan">
      <formula>89.99%</formula>
    </cfRule>
  </conditionalFormatting>
  <conditionalFormatting sqref="AV22">
    <cfRule type="cellIs" dxfId="103" priority="1" operator="greaterThanOrEqual">
      <formula>100%</formula>
    </cfRule>
    <cfRule type="cellIs" dxfId="102" priority="2" operator="lessThan">
      <formula>99.99%</formula>
    </cfRule>
  </conditionalFormatting>
  <dataValidations count="1">
    <dataValidation showDropDown="1" showInputMessage="1" showErrorMessage="1" sqref="C21 G19:G23 G10:G11 G16:G17 G13:G14 G25:G26" xr:uid="{28209899-015A-4CC5-ACA8-6F06DF9EF8A4}"/>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171439-9BB8-47CE-8C8D-D7F60C3BD08A}">
  <sheetPr>
    <tabColor rgb="FF950054"/>
  </sheetPr>
  <dimension ref="A1:BH48"/>
  <sheetViews>
    <sheetView showGridLines="0" topLeftCell="AE2" zoomScale="83" zoomScaleNormal="83" workbookViewId="0">
      <selection activeCell="I25" sqref="I25:AU26"/>
    </sheetView>
  </sheetViews>
  <sheetFormatPr baseColWidth="10" defaultColWidth="11.44140625" defaultRowHeight="30" customHeight="1" x14ac:dyDescent="0.25"/>
  <cols>
    <col min="1" max="1" width="10.5546875" style="1" bestFit="1" customWidth="1"/>
    <col min="2" max="2" width="19.109375" style="1" bestFit="1" customWidth="1"/>
    <col min="3" max="3" width="19.109375" style="1" customWidth="1"/>
    <col min="4" max="4" width="14.33203125" style="1" customWidth="1"/>
    <col min="5" max="5" width="21" style="1" customWidth="1"/>
    <col min="6" max="6" width="12.88671875" style="1" customWidth="1"/>
    <col min="7" max="7" width="10.33203125" style="1" bestFit="1" customWidth="1"/>
    <col min="8" max="8" width="14.5546875" style="1" customWidth="1"/>
    <col min="9" max="47" width="10.6640625" style="1" customWidth="1"/>
    <col min="48" max="48" width="22.6640625" style="1" customWidth="1"/>
    <col min="49" max="16384" width="11.44140625" style="1"/>
  </cols>
  <sheetData>
    <row r="1" spans="1:60" ht="40.5" customHeight="1" x14ac:dyDescent="0.25">
      <c r="A1" s="96" t="str">
        <f>'PANEL DE CONTROL DISTRITAL'!A1:Q1</f>
        <v>INSTITUTO NACIONAL ELECTORAL
SISTEMA DE GESTIÓN DE LA CALIDAD
CIUDAD DE MÉXICO</v>
      </c>
      <c r="B1" s="96"/>
      <c r="C1" s="96"/>
      <c r="D1" s="96"/>
      <c r="E1" s="96"/>
      <c r="F1" s="96"/>
      <c r="G1" s="96"/>
      <c r="H1" s="96"/>
      <c r="I1" s="96"/>
      <c r="J1" s="96"/>
      <c r="K1" s="96"/>
      <c r="L1" s="96"/>
      <c r="M1" s="96"/>
      <c r="N1" s="96"/>
      <c r="O1" s="96"/>
      <c r="P1" s="96"/>
      <c r="Q1" s="96"/>
      <c r="R1" s="96"/>
      <c r="S1" s="96"/>
      <c r="T1" s="96"/>
      <c r="U1" s="96"/>
      <c r="V1" s="96"/>
      <c r="W1" s="96"/>
      <c r="X1" s="96"/>
      <c r="Y1" s="96"/>
      <c r="Z1" s="96"/>
      <c r="AA1" s="96"/>
      <c r="AB1" s="96"/>
      <c r="AC1" s="96"/>
      <c r="AD1" s="96"/>
      <c r="AE1" s="96"/>
      <c r="AF1" s="96"/>
      <c r="AG1" s="96"/>
      <c r="AH1" s="96"/>
      <c r="AI1" s="96"/>
      <c r="AJ1" s="96"/>
      <c r="AK1" s="96"/>
      <c r="AL1" s="96"/>
      <c r="AM1" s="96"/>
      <c r="AN1" s="96"/>
      <c r="AO1" s="96"/>
      <c r="AP1" s="96"/>
      <c r="AQ1" s="96"/>
      <c r="AR1" s="96"/>
      <c r="AS1" s="96"/>
      <c r="AT1" s="96"/>
      <c r="AU1" s="96"/>
      <c r="AV1" s="96"/>
    </row>
    <row r="2" spans="1:60" ht="33.75" customHeight="1" x14ac:dyDescent="0.25">
      <c r="A2" s="12"/>
      <c r="B2" s="12"/>
      <c r="C2" s="12"/>
      <c r="D2" s="9" t="s">
        <v>24</v>
      </c>
      <c r="E2" s="9">
        <v>20</v>
      </c>
      <c r="F2" s="98" t="s">
        <v>25</v>
      </c>
      <c r="G2" s="98"/>
      <c r="H2" s="22">
        <v>92051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119" t="str">
        <f>'PANEL DE CONTROL DISTRITAL'!M2</f>
        <v>Fecha de corte 31/08/2023</v>
      </c>
      <c r="AT2" s="119"/>
      <c r="AU2" s="119"/>
      <c r="AV2" s="119"/>
      <c r="AW2" s="17"/>
    </row>
    <row r="3" spans="1:60"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row>
    <row r="4" spans="1:60" ht="30" customHeight="1" thickTop="1" thickBot="1" x14ac:dyDescent="0.3">
      <c r="A4" s="123" t="s">
        <v>26</v>
      </c>
      <c r="B4" s="124"/>
      <c r="C4" s="124"/>
      <c r="D4" s="124"/>
      <c r="E4" s="124"/>
      <c r="F4" s="124"/>
      <c r="G4" s="124"/>
      <c r="H4" s="124"/>
      <c r="I4" s="124"/>
      <c r="J4" s="124"/>
      <c r="K4" s="124"/>
      <c r="L4" s="124"/>
      <c r="M4" s="124"/>
      <c r="N4" s="124"/>
      <c r="O4" s="124"/>
      <c r="P4" s="124"/>
      <c r="Q4" s="124"/>
      <c r="R4" s="124"/>
      <c r="S4" s="124"/>
      <c r="T4" s="124"/>
      <c r="U4" s="124"/>
      <c r="V4" s="124"/>
      <c r="W4" s="124"/>
      <c r="X4" s="124"/>
      <c r="Y4" s="124"/>
      <c r="Z4" s="124"/>
      <c r="AA4" s="124"/>
      <c r="AB4" s="124"/>
      <c r="AC4" s="124"/>
      <c r="AD4" s="124"/>
      <c r="AE4" s="124"/>
      <c r="AF4" s="124"/>
      <c r="AG4" s="124"/>
      <c r="AH4" s="124"/>
      <c r="AI4" s="124"/>
      <c r="AJ4" s="124"/>
      <c r="AK4" s="124"/>
      <c r="AL4" s="124"/>
      <c r="AM4" s="124"/>
      <c r="AN4" s="124"/>
      <c r="AO4" s="124"/>
      <c r="AP4" s="124"/>
      <c r="AQ4" s="124"/>
      <c r="AR4" s="124"/>
      <c r="AS4" s="124"/>
      <c r="AT4" s="124"/>
      <c r="AU4" s="124"/>
      <c r="AV4" s="125"/>
      <c r="AX4" s="20"/>
    </row>
    <row r="5" spans="1:60" ht="5.25" customHeight="1" thickTop="1" thickBot="1" x14ac:dyDescent="0.3">
      <c r="A5" s="126"/>
      <c r="B5" s="127"/>
      <c r="C5" s="127"/>
      <c r="D5" s="127"/>
      <c r="E5" s="127"/>
      <c r="F5" s="127"/>
      <c r="G5" s="127"/>
      <c r="H5" s="127"/>
      <c r="I5" s="127"/>
      <c r="J5" s="127"/>
      <c r="K5" s="127"/>
      <c r="L5" s="127"/>
      <c r="M5" s="127"/>
      <c r="N5" s="127"/>
      <c r="O5" s="127"/>
      <c r="P5" s="127"/>
      <c r="Q5" s="127"/>
      <c r="R5" s="127"/>
      <c r="S5" s="127"/>
      <c r="T5" s="127"/>
      <c r="U5" s="127"/>
      <c r="V5" s="127"/>
      <c r="W5" s="127"/>
      <c r="X5" s="127"/>
      <c r="Y5" s="127"/>
      <c r="Z5" s="127"/>
      <c r="AA5" s="127"/>
      <c r="AB5" s="127"/>
      <c r="AC5" s="127"/>
      <c r="AD5" s="127"/>
      <c r="AE5" s="127"/>
      <c r="AF5" s="127"/>
      <c r="AG5" s="127"/>
      <c r="AH5" s="127"/>
      <c r="AI5" s="127"/>
      <c r="AJ5" s="127"/>
      <c r="AK5" s="127"/>
      <c r="AL5" s="127"/>
      <c r="AM5" s="127"/>
      <c r="AN5" s="127"/>
      <c r="AO5" s="127"/>
      <c r="AP5" s="127"/>
      <c r="AQ5" s="127"/>
      <c r="AR5" s="127"/>
      <c r="AS5" s="127"/>
      <c r="AT5" s="127"/>
      <c r="AU5" s="127"/>
      <c r="AV5" s="128"/>
    </row>
    <row r="6" spans="1:60" ht="18" customHeight="1" thickTop="1" thickBot="1" x14ac:dyDescent="0.3">
      <c r="A6" s="120" t="str">
        <f>'PANEL DE CONTROL DISTRITAL'!A6</f>
        <v>Número</v>
      </c>
      <c r="B6" s="121" t="str">
        <f>'PANEL DE CONTROL DISTRITAL'!B6</f>
        <v xml:space="preserve">PROCESOS SUSTANTIVOS E INDICADORES </v>
      </c>
      <c r="C6" s="121"/>
      <c r="D6" s="121"/>
      <c r="E6" s="121"/>
      <c r="F6" s="121"/>
      <c r="G6" s="121"/>
      <c r="H6" s="121"/>
      <c r="I6" s="129" t="s">
        <v>21</v>
      </c>
      <c r="J6" s="130"/>
      <c r="K6" s="130"/>
      <c r="L6" s="130"/>
      <c r="M6" s="130"/>
      <c r="N6" s="130"/>
      <c r="O6" s="130"/>
      <c r="P6" s="130"/>
      <c r="Q6" s="130"/>
      <c r="R6" s="130"/>
      <c r="S6" s="130"/>
      <c r="T6" s="130"/>
      <c r="U6" s="130"/>
      <c r="V6" s="130"/>
      <c r="W6" s="130"/>
      <c r="X6" s="130"/>
      <c r="Y6" s="130"/>
      <c r="Z6" s="130"/>
      <c r="AA6" s="130"/>
      <c r="AB6" s="130"/>
      <c r="AC6" s="130"/>
      <c r="AD6" s="130"/>
      <c r="AE6" s="130"/>
      <c r="AF6" s="130"/>
      <c r="AG6" s="130"/>
      <c r="AH6" s="130"/>
      <c r="AI6" s="130"/>
      <c r="AJ6" s="130"/>
      <c r="AK6" s="130"/>
      <c r="AL6" s="130"/>
      <c r="AM6" s="130"/>
      <c r="AN6" s="130"/>
      <c r="AO6" s="130"/>
      <c r="AP6" s="130"/>
      <c r="AQ6" s="130"/>
      <c r="AR6" s="130"/>
      <c r="AS6" s="130"/>
      <c r="AT6" s="130"/>
      <c r="AU6" s="130"/>
      <c r="AV6" s="122" t="s">
        <v>7</v>
      </c>
    </row>
    <row r="7" spans="1:60" ht="17.25" customHeight="1" thickTop="1" thickBot="1" x14ac:dyDescent="0.3">
      <c r="A7" s="120"/>
      <c r="B7" s="121" t="str">
        <f>'PANEL DE CONTROL DISTRITAL'!B7</f>
        <v>DESCRIPCIÓN</v>
      </c>
      <c r="C7" s="121"/>
      <c r="D7" s="121"/>
      <c r="E7" s="121" t="str">
        <f>'PANEL DE CONTROL DISTRITAL'!E7</f>
        <v>MEDICIÓN</v>
      </c>
      <c r="F7" s="121"/>
      <c r="G7" s="121"/>
      <c r="H7" s="121"/>
      <c r="I7" s="131" t="str">
        <f>'PANEL DE CONTROL DISTRITAL'!A5</f>
        <v>CAMPAÑA ANUAL PERMANENTE 2022-2023</v>
      </c>
      <c r="J7" s="132"/>
      <c r="K7" s="132"/>
      <c r="L7" s="132"/>
      <c r="M7" s="132"/>
      <c r="N7" s="132"/>
      <c r="O7" s="132"/>
      <c r="P7" s="132"/>
      <c r="Q7" s="132"/>
      <c r="R7" s="132"/>
      <c r="S7" s="132"/>
      <c r="T7" s="132"/>
      <c r="U7" s="132"/>
      <c r="V7" s="132"/>
      <c r="W7" s="132"/>
      <c r="X7" s="132"/>
      <c r="Y7" s="132"/>
      <c r="Z7" s="132"/>
      <c r="AA7" s="132"/>
      <c r="AB7" s="132"/>
      <c r="AC7" s="132"/>
      <c r="AD7" s="132"/>
      <c r="AE7" s="132"/>
      <c r="AF7" s="132"/>
      <c r="AG7" s="132"/>
      <c r="AH7" s="132"/>
      <c r="AI7" s="132"/>
      <c r="AJ7" s="132"/>
      <c r="AK7" s="132"/>
      <c r="AL7" s="132"/>
      <c r="AM7" s="132"/>
      <c r="AN7" s="132"/>
      <c r="AO7" s="132"/>
      <c r="AP7" s="132"/>
      <c r="AQ7" s="132"/>
      <c r="AR7" s="132"/>
      <c r="AS7" s="132"/>
      <c r="AT7" s="132"/>
      <c r="AU7" s="132"/>
      <c r="AV7" s="122"/>
    </row>
    <row r="8" spans="1:60" ht="5.25" customHeight="1" thickTop="1" thickBot="1" x14ac:dyDescent="0.3">
      <c r="A8" s="120"/>
      <c r="B8" s="133"/>
      <c r="C8" s="134"/>
      <c r="D8" s="134"/>
      <c r="E8" s="134"/>
      <c r="F8" s="134"/>
      <c r="G8" s="134"/>
      <c r="H8" s="134"/>
      <c r="I8" s="134"/>
      <c r="J8" s="134"/>
      <c r="K8" s="134"/>
      <c r="L8" s="134"/>
      <c r="M8" s="134"/>
      <c r="N8" s="134"/>
      <c r="O8" s="134"/>
      <c r="P8" s="134"/>
      <c r="Q8" s="134"/>
      <c r="R8" s="134"/>
      <c r="S8" s="134"/>
      <c r="T8" s="134"/>
      <c r="U8" s="134"/>
      <c r="V8" s="134"/>
      <c r="W8" s="134"/>
      <c r="X8" s="134"/>
      <c r="Y8" s="134"/>
      <c r="Z8" s="134"/>
      <c r="AA8" s="134"/>
      <c r="AB8" s="134"/>
      <c r="AC8" s="134"/>
      <c r="AD8" s="134"/>
      <c r="AE8" s="134"/>
      <c r="AF8" s="134"/>
      <c r="AG8" s="134"/>
      <c r="AH8" s="134"/>
      <c r="AI8" s="134"/>
      <c r="AJ8" s="134"/>
      <c r="AK8" s="134"/>
      <c r="AL8" s="134"/>
      <c r="AM8" s="134"/>
      <c r="AN8" s="134"/>
      <c r="AO8" s="134"/>
      <c r="AP8" s="134"/>
      <c r="AQ8" s="134"/>
      <c r="AR8" s="134"/>
      <c r="AS8" s="134"/>
      <c r="AT8" s="134"/>
      <c r="AU8" s="134"/>
      <c r="AV8" s="122"/>
    </row>
    <row r="9" spans="1:60" s="2" customFormat="1" ht="29.25" customHeight="1" thickTop="1" thickBot="1" x14ac:dyDescent="0.3">
      <c r="A9" s="120"/>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'090151'!I9</f>
        <v>2022-53</v>
      </c>
      <c r="J9" s="33" t="str">
        <f>'090151'!J9</f>
        <v>2022-54</v>
      </c>
      <c r="K9" s="33" t="str">
        <f>'090151'!K9</f>
        <v>2022-55</v>
      </c>
      <c r="L9" s="33" t="str">
        <f>'090151'!L9</f>
        <v>2023-01</v>
      </c>
      <c r="M9" s="33" t="str">
        <f>'090151'!M9</f>
        <v>2023-02</v>
      </c>
      <c r="N9" s="33" t="str">
        <f>'090151'!N9</f>
        <v>2023-03</v>
      </c>
      <c r="O9" s="33" t="str">
        <f>'090151'!O9</f>
        <v>2023-04</v>
      </c>
      <c r="P9" s="33" t="str">
        <f>'090151'!P9</f>
        <v>2023-05</v>
      </c>
      <c r="Q9" s="33" t="str">
        <f>'090151'!Q9</f>
        <v>2023-06</v>
      </c>
      <c r="R9" s="33" t="str">
        <f>'090151'!R9</f>
        <v>2023-07</v>
      </c>
      <c r="S9" s="33" t="str">
        <f>'090151'!S9</f>
        <v>2023-08</v>
      </c>
      <c r="T9" s="33" t="str">
        <f>'090151'!T9</f>
        <v>2023-09</v>
      </c>
      <c r="U9" s="33" t="str">
        <f>'090151'!U9</f>
        <v>2023-10</v>
      </c>
      <c r="V9" s="33" t="str">
        <f>'090151'!V9</f>
        <v>2023-11</v>
      </c>
      <c r="W9" s="33" t="str">
        <f>'090151'!W9</f>
        <v>2023-12</v>
      </c>
      <c r="X9" s="33" t="str">
        <f>'090151'!X9</f>
        <v>2023-13</v>
      </c>
      <c r="Y9" s="33" t="str">
        <f>'090151'!Y9</f>
        <v>2023-14</v>
      </c>
      <c r="Z9" s="33" t="str">
        <f>'090151'!Z9</f>
        <v>2023-15</v>
      </c>
      <c r="AA9" s="33" t="str">
        <f>'090151'!AA9</f>
        <v>2023-16</v>
      </c>
      <c r="AB9" s="33" t="str">
        <f>'090151'!AB9</f>
        <v>2023-17</v>
      </c>
      <c r="AC9" s="33" t="str">
        <f>'090151'!AC9</f>
        <v>2023-18</v>
      </c>
      <c r="AD9" s="33" t="str">
        <f>'090151'!AD9</f>
        <v>2023-19</v>
      </c>
      <c r="AE9" s="33" t="str">
        <f>'090151'!AE9</f>
        <v>2023-20</v>
      </c>
      <c r="AF9" s="33" t="str">
        <f>'090151'!AF9</f>
        <v>2023-21</v>
      </c>
      <c r="AG9" s="33" t="str">
        <f>'090151'!AG9</f>
        <v>2023-22</v>
      </c>
      <c r="AH9" s="33" t="str">
        <f>'090151'!AH9</f>
        <v>2023-23</v>
      </c>
      <c r="AI9" s="33" t="str">
        <f>'090151'!AI9</f>
        <v>2023-24</v>
      </c>
      <c r="AJ9" s="33" t="str">
        <f>'090151'!AJ9</f>
        <v>2023-25</v>
      </c>
      <c r="AK9" s="33" t="str">
        <f>'090151'!AK9</f>
        <v>2023-26</v>
      </c>
      <c r="AL9" s="33" t="str">
        <f>'090151'!AL9</f>
        <v>2023-27</v>
      </c>
      <c r="AM9" s="33" t="str">
        <f>'090151'!AM9</f>
        <v>2023-28</v>
      </c>
      <c r="AN9" s="33" t="str">
        <f>'090151'!AN9</f>
        <v>2023-29</v>
      </c>
      <c r="AO9" s="33" t="str">
        <f>'090151'!AO9</f>
        <v>2023-30</v>
      </c>
      <c r="AP9" s="33" t="str">
        <f>'090151'!AP9</f>
        <v>2023-31</v>
      </c>
      <c r="AQ9" s="33" t="str">
        <f>'090151'!AQ9</f>
        <v>2023-32</v>
      </c>
      <c r="AR9" s="33" t="str">
        <f>'090151'!AR9</f>
        <v>2023-33</v>
      </c>
      <c r="AS9" s="33" t="str">
        <f>'090151'!AS9</f>
        <v>2023-34</v>
      </c>
      <c r="AT9" s="33" t="str">
        <f>'090151'!AT9</f>
        <v>2023-35</v>
      </c>
      <c r="AU9" s="33" t="str">
        <f>'090151'!AU9</f>
        <v>2023-36</v>
      </c>
      <c r="AV9" s="122"/>
    </row>
    <row r="10" spans="1:60" s="2" customFormat="1" ht="50.1" customHeight="1" thickTop="1" thickBot="1" x14ac:dyDescent="0.3">
      <c r="A10" s="117">
        <f>'PANEL DE CONTROL DISTRITAL'!A9</f>
        <v>1</v>
      </c>
      <c r="B10" s="118" t="str">
        <f>'PANEL DE CONTROL DISTRITAL'!B9</f>
        <v>ENTREVISTA</v>
      </c>
      <c r="C10" s="113" t="str">
        <f>'PANEL DE CONTROL DISTRITAL'!C9</f>
        <v xml:space="preserve"> Auxiliar de Atención Ciudadana</v>
      </c>
      <c r="D10" s="114" t="str">
        <f>'PANEL DE CONTROL DISTRITAL'!D9</f>
        <v>Efectividad de la entrevista =</v>
      </c>
      <c r="E10" s="113" t="str">
        <f>'PANEL DE CONTROL DISTRITAL'!E9</f>
        <v>(Número de trámites aplicados / (Número de fichas requisitadas - Notificaciones de improcedencia de trámite)) x 100</v>
      </c>
      <c r="F10" s="115" t="str">
        <f>'PANEL DE CONTROL DISTRITAL'!F9</f>
        <v>Semanal (remesa)</v>
      </c>
      <c r="G10" s="116">
        <f>'PANEL DE CONTROL DISTRITAL'!G9</f>
        <v>0.9</v>
      </c>
      <c r="H10" s="27" t="str">
        <f>'PANEL DE CONTROL DISTRITAL'!H9</f>
        <v>Número de trámites aplicados</v>
      </c>
      <c r="I10" s="25">
        <v>102</v>
      </c>
      <c r="J10" s="25">
        <v>501</v>
      </c>
      <c r="K10" s="25">
        <v>0</v>
      </c>
      <c r="L10" s="25">
        <v>0</v>
      </c>
      <c r="M10" s="25">
        <v>425</v>
      </c>
      <c r="N10" s="25">
        <v>556</v>
      </c>
      <c r="O10" s="25">
        <v>585</v>
      </c>
      <c r="P10" s="25">
        <v>544</v>
      </c>
      <c r="Q10" s="25">
        <v>516</v>
      </c>
      <c r="R10" s="25">
        <v>428</v>
      </c>
      <c r="S10" s="25">
        <v>515</v>
      </c>
      <c r="T10" s="25">
        <v>513</v>
      </c>
      <c r="U10" s="25">
        <v>511</v>
      </c>
      <c r="V10" s="25">
        <v>393</v>
      </c>
      <c r="W10" s="25">
        <v>496</v>
      </c>
      <c r="X10" s="25">
        <v>395</v>
      </c>
      <c r="Y10" s="25">
        <v>457</v>
      </c>
      <c r="Z10" s="25">
        <v>380</v>
      </c>
      <c r="AA10" s="25">
        <v>461</v>
      </c>
      <c r="AB10" s="25">
        <v>491</v>
      </c>
      <c r="AC10" s="25">
        <v>491</v>
      </c>
      <c r="AD10" s="25">
        <v>313</v>
      </c>
      <c r="AE10" s="25">
        <v>389</v>
      </c>
      <c r="AF10" s="25">
        <v>488</v>
      </c>
      <c r="AG10" s="25">
        <v>535</v>
      </c>
      <c r="AH10" s="25">
        <v>497</v>
      </c>
      <c r="AI10" s="25">
        <v>536</v>
      </c>
      <c r="AJ10" s="25">
        <v>488</v>
      </c>
      <c r="AK10" s="25">
        <v>457</v>
      </c>
      <c r="AL10" s="25">
        <v>500</v>
      </c>
      <c r="AM10" s="25">
        <v>518</v>
      </c>
      <c r="AN10" s="25">
        <v>431</v>
      </c>
      <c r="AO10" s="25">
        <v>546</v>
      </c>
      <c r="AP10" s="25">
        <v>508</v>
      </c>
      <c r="AQ10" s="25">
        <v>537</v>
      </c>
      <c r="AR10" s="25">
        <v>566</v>
      </c>
      <c r="AS10" s="25">
        <v>515</v>
      </c>
      <c r="AT10" s="25">
        <v>541</v>
      </c>
      <c r="AU10" s="25">
        <v>469</v>
      </c>
      <c r="AV10" s="106">
        <f>IFERROR(SUM(I10:AU10)/SUM(I11:AU11),0)</f>
        <v>0.97885835095137419</v>
      </c>
    </row>
    <row r="11" spans="1:60" s="2" customFormat="1" ht="50.1" customHeight="1" thickTop="1" thickBot="1" x14ac:dyDescent="0.3">
      <c r="A11" s="117"/>
      <c r="B11" s="118"/>
      <c r="C11" s="113"/>
      <c r="D11" s="114"/>
      <c r="E11" s="113"/>
      <c r="F11" s="115"/>
      <c r="G11" s="116"/>
      <c r="H11" s="27" t="str">
        <f>'PANEL DE CONTROL DISTRITAL'!H10</f>
        <v>Número de fichas requisitadas - Notificaciones de improcedencia de trámite</v>
      </c>
      <c r="I11" s="45">
        <v>118</v>
      </c>
      <c r="J11" s="45">
        <v>531</v>
      </c>
      <c r="K11" s="45">
        <v>0</v>
      </c>
      <c r="L11" s="45">
        <v>0</v>
      </c>
      <c r="M11" s="45">
        <v>437</v>
      </c>
      <c r="N11" s="45">
        <v>564</v>
      </c>
      <c r="O11" s="45">
        <v>593</v>
      </c>
      <c r="P11" s="45">
        <v>560</v>
      </c>
      <c r="Q11" s="45">
        <v>527</v>
      </c>
      <c r="R11" s="45">
        <v>434</v>
      </c>
      <c r="S11" s="45">
        <v>529</v>
      </c>
      <c r="T11" s="45">
        <v>528</v>
      </c>
      <c r="U11" s="45">
        <v>525</v>
      </c>
      <c r="V11" s="45">
        <v>399</v>
      </c>
      <c r="W11" s="45">
        <v>514</v>
      </c>
      <c r="X11" s="45">
        <v>400</v>
      </c>
      <c r="Y11" s="45">
        <v>462</v>
      </c>
      <c r="Z11" s="45">
        <v>385</v>
      </c>
      <c r="AA11" s="45">
        <v>470</v>
      </c>
      <c r="AB11" s="45">
        <v>502</v>
      </c>
      <c r="AC11" s="45">
        <v>498</v>
      </c>
      <c r="AD11" s="45">
        <v>318</v>
      </c>
      <c r="AE11" s="45">
        <v>399</v>
      </c>
      <c r="AF11" s="45">
        <v>499</v>
      </c>
      <c r="AG11" s="45">
        <v>544</v>
      </c>
      <c r="AH11" s="45">
        <v>508</v>
      </c>
      <c r="AI11" s="45">
        <v>546</v>
      </c>
      <c r="AJ11" s="45">
        <v>494</v>
      </c>
      <c r="AK11" s="45">
        <v>460</v>
      </c>
      <c r="AL11" s="45">
        <v>504</v>
      </c>
      <c r="AM11" s="45">
        <v>523</v>
      </c>
      <c r="AN11" s="45">
        <v>440</v>
      </c>
      <c r="AO11" s="45">
        <v>550</v>
      </c>
      <c r="AP11" s="45">
        <v>516</v>
      </c>
      <c r="AQ11" s="45">
        <v>555</v>
      </c>
      <c r="AR11" s="45">
        <v>582</v>
      </c>
      <c r="AS11" s="45">
        <v>531</v>
      </c>
      <c r="AT11" s="45">
        <v>561</v>
      </c>
      <c r="AU11" s="45">
        <v>468</v>
      </c>
      <c r="AV11" s="106"/>
    </row>
    <row r="12" spans="1:60" s="47" customFormat="1" ht="8.1" customHeight="1" thickTop="1" thickBot="1" x14ac:dyDescent="0.3">
      <c r="A12" s="117"/>
      <c r="B12" s="117"/>
      <c r="C12" s="117"/>
      <c r="D12" s="117"/>
      <c r="E12" s="117"/>
      <c r="F12" s="117"/>
      <c r="G12" s="117"/>
      <c r="H12" s="117"/>
      <c r="I12" s="117"/>
      <c r="J12" s="117"/>
      <c r="K12" s="117"/>
      <c r="L12" s="117"/>
      <c r="M12" s="117"/>
      <c r="N12" s="117"/>
      <c r="O12" s="117"/>
      <c r="P12" s="117"/>
      <c r="Q12" s="117"/>
      <c r="R12" s="117"/>
      <c r="S12" s="117"/>
      <c r="T12" s="117"/>
      <c r="U12" s="117"/>
      <c r="V12" s="117"/>
      <c r="W12" s="117"/>
      <c r="X12" s="117"/>
      <c r="Y12" s="117"/>
      <c r="Z12" s="117"/>
      <c r="AA12" s="117"/>
      <c r="AB12" s="117"/>
      <c r="AC12" s="117"/>
      <c r="AD12" s="117"/>
      <c r="AE12" s="117"/>
      <c r="AF12" s="117"/>
      <c r="AG12" s="117"/>
      <c r="AH12" s="117"/>
      <c r="AI12" s="117"/>
      <c r="AJ12" s="117"/>
      <c r="AK12" s="117"/>
      <c r="AL12" s="117"/>
      <c r="AM12" s="117"/>
      <c r="AN12" s="117"/>
      <c r="AO12" s="117"/>
      <c r="AP12" s="117"/>
      <c r="AQ12" s="117"/>
      <c r="AR12" s="117"/>
      <c r="AS12" s="117"/>
      <c r="AT12" s="117"/>
      <c r="AU12" s="117"/>
      <c r="AV12" s="117"/>
      <c r="AW12" s="46"/>
      <c r="AX12" s="46"/>
      <c r="AY12" s="46"/>
      <c r="AZ12" s="46"/>
      <c r="BA12" s="46"/>
      <c r="BB12" s="46"/>
      <c r="BC12" s="46"/>
      <c r="BD12" s="46"/>
      <c r="BE12" s="46"/>
      <c r="BF12" s="46"/>
      <c r="BG12" s="46"/>
      <c r="BH12" s="46"/>
    </row>
    <row r="13" spans="1:60" s="3" customFormat="1" ht="50.1" customHeight="1" thickTop="1" thickBot="1" x14ac:dyDescent="0.3">
      <c r="A13" s="117">
        <f>'PANEL DE CONTROL DISTRITAL'!A12</f>
        <v>2</v>
      </c>
      <c r="B13" s="118" t="str">
        <f>'PANEL DE CONTROL DISTRITAL'!B12</f>
        <v>TRÁMITE</v>
      </c>
      <c r="C13" s="113" t="str">
        <f>'PANEL DE CONTROL DISTRITAL'!C12</f>
        <v>Operador de Equipo Tecnológico</v>
      </c>
      <c r="D13" s="114" t="str">
        <f>'PANEL DE CONTROL DISTRITAL'!D12</f>
        <v>Trámites exitosos efectivos=</v>
      </c>
      <c r="E13" s="113" t="str">
        <f>'PANEL DE CONTROL DISTRITAL'!E12</f>
        <v>(Número de trámites exitosos / Número de trámites aplicados) x 100</v>
      </c>
      <c r="F13" s="115" t="str">
        <f>'PANEL DE CONTROL DISTRITAL'!F12</f>
        <v>Semanal (remesa)</v>
      </c>
      <c r="G13" s="116">
        <f>'PANEL DE CONTROL DISTRITAL'!G12</f>
        <v>0.9</v>
      </c>
      <c r="H13" s="27" t="str">
        <f>'PANEL DE CONTROL DISTRITAL'!H12</f>
        <v>Número de trámites exitosos</v>
      </c>
      <c r="I13" s="25">
        <v>102</v>
      </c>
      <c r="J13" s="25">
        <v>500</v>
      </c>
      <c r="K13" s="25">
        <v>0</v>
      </c>
      <c r="L13" s="25">
        <v>0</v>
      </c>
      <c r="M13" s="25">
        <v>424</v>
      </c>
      <c r="N13" s="25">
        <v>555</v>
      </c>
      <c r="O13" s="25">
        <v>585</v>
      </c>
      <c r="P13" s="25">
        <v>543</v>
      </c>
      <c r="Q13" s="25">
        <v>516</v>
      </c>
      <c r="R13" s="25">
        <v>428</v>
      </c>
      <c r="S13" s="25">
        <v>513</v>
      </c>
      <c r="T13" s="25">
        <v>512</v>
      </c>
      <c r="U13" s="25">
        <v>510</v>
      </c>
      <c r="V13" s="25">
        <v>393</v>
      </c>
      <c r="W13" s="25">
        <v>495</v>
      </c>
      <c r="X13" s="25">
        <v>395</v>
      </c>
      <c r="Y13" s="25">
        <v>456</v>
      </c>
      <c r="Z13" s="25">
        <v>379</v>
      </c>
      <c r="AA13" s="25">
        <v>460</v>
      </c>
      <c r="AB13" s="25">
        <v>489</v>
      </c>
      <c r="AC13" s="25">
        <v>490</v>
      </c>
      <c r="AD13" s="25">
        <v>312</v>
      </c>
      <c r="AE13" s="25">
        <v>389</v>
      </c>
      <c r="AF13" s="25">
        <v>487</v>
      </c>
      <c r="AG13" s="25">
        <v>535</v>
      </c>
      <c r="AH13" s="25">
        <v>496</v>
      </c>
      <c r="AI13" s="25">
        <v>536</v>
      </c>
      <c r="AJ13" s="25">
        <v>486</v>
      </c>
      <c r="AK13" s="25">
        <v>456</v>
      </c>
      <c r="AL13" s="25">
        <v>499</v>
      </c>
      <c r="AM13" s="25">
        <v>517</v>
      </c>
      <c r="AN13" s="25">
        <v>430</v>
      </c>
      <c r="AO13" s="25">
        <v>544</v>
      </c>
      <c r="AP13" s="25">
        <v>506</v>
      </c>
      <c r="AQ13" s="25">
        <v>533</v>
      </c>
      <c r="AR13" s="25">
        <v>563</v>
      </c>
      <c r="AS13" s="25">
        <v>513</v>
      </c>
      <c r="AT13" s="25">
        <v>534</v>
      </c>
      <c r="AU13" s="25">
        <v>221</v>
      </c>
      <c r="AV13" s="106">
        <f>IFERROR(SUM(I13:AU13)/SUM(I14:AU14),0)</f>
        <v>0.98340343298851884</v>
      </c>
    </row>
    <row r="14" spans="1:60" s="3" customFormat="1" ht="50.1" customHeight="1" thickTop="1" thickBot="1" x14ac:dyDescent="0.3">
      <c r="A14" s="117"/>
      <c r="B14" s="118"/>
      <c r="C14" s="113"/>
      <c r="D14" s="114"/>
      <c r="E14" s="113"/>
      <c r="F14" s="115"/>
      <c r="G14" s="116"/>
      <c r="H14" s="27" t="str">
        <f>'PANEL DE CONTROL DISTRITAL'!H13</f>
        <v>Número de trámites aplicados</v>
      </c>
      <c r="I14" s="45">
        <v>102</v>
      </c>
      <c r="J14" s="45">
        <v>501</v>
      </c>
      <c r="K14" s="45">
        <v>0</v>
      </c>
      <c r="L14" s="45">
        <v>0</v>
      </c>
      <c r="M14" s="45">
        <v>425</v>
      </c>
      <c r="N14" s="45">
        <v>556</v>
      </c>
      <c r="O14" s="45">
        <v>585</v>
      </c>
      <c r="P14" s="45">
        <v>544</v>
      </c>
      <c r="Q14" s="45">
        <v>516</v>
      </c>
      <c r="R14" s="45">
        <v>428</v>
      </c>
      <c r="S14" s="45">
        <v>515</v>
      </c>
      <c r="T14" s="45">
        <v>513</v>
      </c>
      <c r="U14" s="45">
        <v>511</v>
      </c>
      <c r="V14" s="45">
        <v>393</v>
      </c>
      <c r="W14" s="45">
        <v>496</v>
      </c>
      <c r="X14" s="45">
        <v>395</v>
      </c>
      <c r="Y14" s="45">
        <v>457</v>
      </c>
      <c r="Z14" s="45">
        <v>380</v>
      </c>
      <c r="AA14" s="45">
        <v>461</v>
      </c>
      <c r="AB14" s="45">
        <v>491</v>
      </c>
      <c r="AC14" s="45">
        <v>491</v>
      </c>
      <c r="AD14" s="45">
        <v>313</v>
      </c>
      <c r="AE14" s="45">
        <v>389</v>
      </c>
      <c r="AF14" s="45">
        <v>488</v>
      </c>
      <c r="AG14" s="45">
        <v>535</v>
      </c>
      <c r="AH14" s="45">
        <v>497</v>
      </c>
      <c r="AI14" s="45">
        <v>536</v>
      </c>
      <c r="AJ14" s="45">
        <v>488</v>
      </c>
      <c r="AK14" s="45">
        <v>457</v>
      </c>
      <c r="AL14" s="45">
        <v>500</v>
      </c>
      <c r="AM14" s="45">
        <v>518</v>
      </c>
      <c r="AN14" s="45">
        <v>431</v>
      </c>
      <c r="AO14" s="45">
        <v>546</v>
      </c>
      <c r="AP14" s="45">
        <v>508</v>
      </c>
      <c r="AQ14" s="45">
        <v>537</v>
      </c>
      <c r="AR14" s="45">
        <v>566</v>
      </c>
      <c r="AS14" s="45">
        <v>515</v>
      </c>
      <c r="AT14" s="45">
        <v>541</v>
      </c>
      <c r="AU14" s="45">
        <v>469</v>
      </c>
      <c r="AV14" s="106"/>
    </row>
    <row r="15" spans="1:60" s="47" customFormat="1" ht="8.1" customHeight="1" thickTop="1" thickBot="1" x14ac:dyDescent="0.3">
      <c r="A15" s="117"/>
      <c r="B15" s="117"/>
      <c r="C15" s="117"/>
      <c r="D15" s="117"/>
      <c r="E15" s="117"/>
      <c r="F15" s="117"/>
      <c r="G15" s="117"/>
      <c r="H15" s="117"/>
      <c r="I15" s="117"/>
      <c r="J15" s="117"/>
      <c r="K15" s="117"/>
      <c r="L15" s="117"/>
      <c r="M15" s="117"/>
      <c r="N15" s="117"/>
      <c r="O15" s="117"/>
      <c r="P15" s="117"/>
      <c r="Q15" s="117"/>
      <c r="R15" s="117"/>
      <c r="S15" s="117"/>
      <c r="T15" s="117"/>
      <c r="U15" s="117"/>
      <c r="V15" s="117"/>
      <c r="W15" s="117"/>
      <c r="X15" s="117"/>
      <c r="Y15" s="117"/>
      <c r="Z15" s="117"/>
      <c r="AA15" s="117"/>
      <c r="AB15" s="117"/>
      <c r="AC15" s="117"/>
      <c r="AD15" s="117"/>
      <c r="AE15" s="117"/>
      <c r="AF15" s="117"/>
      <c r="AG15" s="117"/>
      <c r="AH15" s="117"/>
      <c r="AI15" s="117"/>
      <c r="AJ15" s="117"/>
      <c r="AK15" s="117"/>
      <c r="AL15" s="117"/>
      <c r="AM15" s="117"/>
      <c r="AN15" s="117"/>
      <c r="AO15" s="117"/>
      <c r="AP15" s="117"/>
      <c r="AQ15" s="117"/>
      <c r="AR15" s="117"/>
      <c r="AS15" s="117"/>
      <c r="AT15" s="117"/>
      <c r="AU15" s="117"/>
      <c r="AV15" s="117"/>
      <c r="AW15" s="46"/>
      <c r="AX15" s="46"/>
      <c r="AY15" s="46"/>
      <c r="AZ15" s="46"/>
      <c r="BA15" s="46"/>
      <c r="BB15" s="46"/>
      <c r="BC15" s="46"/>
      <c r="BD15" s="46"/>
      <c r="BE15" s="46"/>
      <c r="BF15" s="46"/>
      <c r="BG15" s="46"/>
      <c r="BH15" s="46"/>
    </row>
    <row r="16" spans="1:60" s="3" customFormat="1" ht="50.1" customHeight="1" thickTop="1" thickBot="1" x14ac:dyDescent="0.3">
      <c r="A16" s="117">
        <f>'PANEL DE CONTROL DISTRITAL'!A15</f>
        <v>3</v>
      </c>
      <c r="B16" s="118" t="str">
        <f>'PANEL DE CONTROL DISTRITAL'!B15</f>
        <v>TRANSFERENCIA</v>
      </c>
      <c r="C16" s="113" t="str">
        <f>'PANEL DE CONTROL DISTRITAL'!C15</f>
        <v>Responsable de Módulo</v>
      </c>
      <c r="D16" s="114" t="str">
        <f>'PANEL DE CONTROL DISTRITAL'!D15</f>
        <v xml:space="preserve">Transacciones exitosas = </v>
      </c>
      <c r="E16" s="113" t="str">
        <f>'PANEL DE CONTROL DISTRITAL'!E15</f>
        <v>(Número de Archivos de Transacción aceptados /Total de Archivos de Transacción procesados) x100</v>
      </c>
      <c r="F16" s="115" t="str">
        <f>'PANEL DE CONTROL DISTRITAL'!F15</f>
        <v>Semanal (remesa)</v>
      </c>
      <c r="G16" s="116">
        <f>'PANEL DE CONTROL DISTRITAL'!G15</f>
        <v>0.9</v>
      </c>
      <c r="H16" s="27" t="str">
        <f>'PANEL DE CONTROL DISTRITAL'!H15</f>
        <v>Número de Archivos de Transacción aceptados</v>
      </c>
      <c r="I16" s="25">
        <v>102</v>
      </c>
      <c r="J16" s="25">
        <v>501</v>
      </c>
      <c r="K16" s="25">
        <v>0</v>
      </c>
      <c r="L16" s="25">
        <v>0</v>
      </c>
      <c r="M16" s="25">
        <v>425</v>
      </c>
      <c r="N16" s="25">
        <v>556</v>
      </c>
      <c r="O16" s="25">
        <v>585</v>
      </c>
      <c r="P16" s="25">
        <v>544</v>
      </c>
      <c r="Q16" s="25">
        <v>516</v>
      </c>
      <c r="R16" s="25">
        <v>428</v>
      </c>
      <c r="S16" s="25">
        <v>515</v>
      </c>
      <c r="T16" s="25">
        <v>513</v>
      </c>
      <c r="U16" s="25">
        <v>511</v>
      </c>
      <c r="V16" s="25">
        <v>393</v>
      </c>
      <c r="W16" s="25">
        <v>496</v>
      </c>
      <c r="X16" s="25">
        <v>395</v>
      </c>
      <c r="Y16" s="25">
        <v>457</v>
      </c>
      <c r="Z16" s="25">
        <v>380</v>
      </c>
      <c r="AA16" s="25">
        <v>461</v>
      </c>
      <c r="AB16" s="25">
        <v>491</v>
      </c>
      <c r="AC16" s="25">
        <v>491</v>
      </c>
      <c r="AD16" s="25">
        <v>313</v>
      </c>
      <c r="AE16" s="25">
        <v>389</v>
      </c>
      <c r="AF16" s="25">
        <v>488</v>
      </c>
      <c r="AG16" s="25">
        <v>535</v>
      </c>
      <c r="AH16" s="25">
        <v>497</v>
      </c>
      <c r="AI16" s="25">
        <v>536</v>
      </c>
      <c r="AJ16" s="25">
        <v>488</v>
      </c>
      <c r="AK16" s="25">
        <v>457</v>
      </c>
      <c r="AL16" s="25">
        <v>500</v>
      </c>
      <c r="AM16" s="25">
        <v>518</v>
      </c>
      <c r="AN16" s="25">
        <v>431</v>
      </c>
      <c r="AO16" s="25">
        <v>546</v>
      </c>
      <c r="AP16" s="25">
        <v>508</v>
      </c>
      <c r="AQ16" s="25">
        <v>537</v>
      </c>
      <c r="AR16" s="25">
        <v>566</v>
      </c>
      <c r="AS16" s="25">
        <v>515</v>
      </c>
      <c r="AT16" s="25">
        <v>541</v>
      </c>
      <c r="AU16" s="25">
        <v>469</v>
      </c>
      <c r="AV16" s="106">
        <f>IFERROR(SUM(I16:AU16)/SUM(I17:AU17),0)</f>
        <v>1</v>
      </c>
    </row>
    <row r="17" spans="1:60" s="3" customFormat="1" ht="50.1" customHeight="1" thickTop="1" thickBot="1" x14ac:dyDescent="0.3">
      <c r="A17" s="117"/>
      <c r="B17" s="118"/>
      <c r="C17" s="113"/>
      <c r="D17" s="114"/>
      <c r="E17" s="113"/>
      <c r="F17" s="115"/>
      <c r="G17" s="116"/>
      <c r="H17" s="27" t="str">
        <f>'PANEL DE CONTROL DISTRITAL'!H16</f>
        <v>Total de Archivos de Transacción procesados</v>
      </c>
      <c r="I17" s="45">
        <v>102</v>
      </c>
      <c r="J17" s="45">
        <v>501</v>
      </c>
      <c r="K17" s="45">
        <v>0</v>
      </c>
      <c r="L17" s="45">
        <v>0</v>
      </c>
      <c r="M17" s="45">
        <v>425</v>
      </c>
      <c r="N17" s="45">
        <v>556</v>
      </c>
      <c r="O17" s="45">
        <v>585</v>
      </c>
      <c r="P17" s="45">
        <v>544</v>
      </c>
      <c r="Q17" s="45">
        <v>516</v>
      </c>
      <c r="R17" s="45">
        <v>428</v>
      </c>
      <c r="S17" s="45">
        <v>515</v>
      </c>
      <c r="T17" s="45">
        <v>513</v>
      </c>
      <c r="U17" s="45">
        <v>511</v>
      </c>
      <c r="V17" s="45">
        <v>393</v>
      </c>
      <c r="W17" s="45">
        <v>496</v>
      </c>
      <c r="X17" s="45">
        <v>395</v>
      </c>
      <c r="Y17" s="45">
        <v>457</v>
      </c>
      <c r="Z17" s="45">
        <v>380</v>
      </c>
      <c r="AA17" s="45">
        <v>461</v>
      </c>
      <c r="AB17" s="45">
        <v>491</v>
      </c>
      <c r="AC17" s="45">
        <v>491</v>
      </c>
      <c r="AD17" s="45">
        <v>313</v>
      </c>
      <c r="AE17" s="45">
        <v>389</v>
      </c>
      <c r="AF17" s="45">
        <v>488</v>
      </c>
      <c r="AG17" s="45">
        <v>535</v>
      </c>
      <c r="AH17" s="45">
        <v>497</v>
      </c>
      <c r="AI17" s="45">
        <v>536</v>
      </c>
      <c r="AJ17" s="45">
        <v>488</v>
      </c>
      <c r="AK17" s="45">
        <v>457</v>
      </c>
      <c r="AL17" s="45">
        <v>500</v>
      </c>
      <c r="AM17" s="45">
        <v>518</v>
      </c>
      <c r="AN17" s="45">
        <v>431</v>
      </c>
      <c r="AO17" s="45">
        <v>546</v>
      </c>
      <c r="AP17" s="45">
        <v>508</v>
      </c>
      <c r="AQ17" s="45">
        <v>537</v>
      </c>
      <c r="AR17" s="45">
        <v>566</v>
      </c>
      <c r="AS17" s="45">
        <v>515</v>
      </c>
      <c r="AT17" s="45">
        <v>541</v>
      </c>
      <c r="AU17" s="45">
        <v>469</v>
      </c>
      <c r="AV17" s="106"/>
    </row>
    <row r="18" spans="1:60" s="47" customFormat="1" ht="8.1" customHeight="1" thickTop="1" thickBot="1" x14ac:dyDescent="0.3">
      <c r="A18" s="117"/>
      <c r="B18" s="117"/>
      <c r="C18" s="117"/>
      <c r="D18" s="117"/>
      <c r="E18" s="117"/>
      <c r="F18" s="117"/>
      <c r="G18" s="117"/>
      <c r="H18" s="117"/>
      <c r="I18" s="117"/>
      <c r="J18" s="117"/>
      <c r="K18" s="117"/>
      <c r="L18" s="117"/>
      <c r="M18" s="117"/>
      <c r="N18" s="117"/>
      <c r="O18" s="117"/>
      <c r="P18" s="117"/>
      <c r="Q18" s="117"/>
      <c r="R18" s="117"/>
      <c r="S18" s="117"/>
      <c r="T18" s="117"/>
      <c r="U18" s="117"/>
      <c r="V18" s="117"/>
      <c r="W18" s="117"/>
      <c r="X18" s="117"/>
      <c r="Y18" s="117"/>
      <c r="Z18" s="117"/>
      <c r="AA18" s="117"/>
      <c r="AB18" s="117"/>
      <c r="AC18" s="117"/>
      <c r="AD18" s="117"/>
      <c r="AE18" s="117"/>
      <c r="AF18" s="117"/>
      <c r="AG18" s="117"/>
      <c r="AH18" s="117"/>
      <c r="AI18" s="117"/>
      <c r="AJ18" s="117"/>
      <c r="AK18" s="117"/>
      <c r="AL18" s="117"/>
      <c r="AM18" s="117"/>
      <c r="AN18" s="117"/>
      <c r="AO18" s="117"/>
      <c r="AP18" s="117"/>
      <c r="AQ18" s="117"/>
      <c r="AR18" s="117"/>
      <c r="AS18" s="117"/>
      <c r="AT18" s="117"/>
      <c r="AU18" s="117"/>
      <c r="AV18" s="117"/>
      <c r="AW18" s="46"/>
      <c r="AX18" s="46"/>
      <c r="AY18" s="46"/>
      <c r="AZ18" s="46"/>
      <c r="BA18" s="46"/>
      <c r="BB18" s="46"/>
      <c r="BC18" s="46"/>
      <c r="BD18" s="46"/>
      <c r="BE18" s="46"/>
      <c r="BF18" s="46"/>
      <c r="BG18" s="46"/>
      <c r="BH18" s="46"/>
    </row>
    <row r="19" spans="1:60" s="3" customFormat="1" ht="50.1" customHeight="1" thickTop="1" thickBot="1" x14ac:dyDescent="0.3">
      <c r="A19" s="117">
        <f>'PANEL DE CONTROL DISTRITAL'!A18</f>
        <v>4</v>
      </c>
      <c r="B19" s="118" t="str">
        <f>'PANEL DE CONTROL DISTRITAL'!B18</f>
        <v>CONCILIACIÓN</v>
      </c>
      <c r="C19" s="113" t="str">
        <f>'PANEL DE CONTROL DISTRITAL'!C18</f>
        <v>Responsable de Módulo</v>
      </c>
      <c r="D19" s="114" t="str">
        <f>'PANEL DE CONTROL DISTRITAL'!D18</f>
        <v xml:space="preserve">Credenciales disponibles para entrega = </v>
      </c>
      <c r="E19" s="113" t="str">
        <f>'PANEL DE CONTROL DISTRITAL'!E18</f>
        <v>((Credenciales recibidas - Credenciales inconsistentes) / Credenciales recibidas) x 100</v>
      </c>
      <c r="F19" s="115" t="str">
        <f>'PANEL DE CONTROL DISTRITAL'!F18</f>
        <v>Semanal (remesa)</v>
      </c>
      <c r="G19" s="116">
        <f>'PANEL DE CONTROL DISTRITAL'!G18</f>
        <v>0.9</v>
      </c>
      <c r="H19" s="27" t="str">
        <f>'PANEL DE CONTROL DISTRITAL'!H18</f>
        <v xml:space="preserve">Credenciales Recibidas - Credenciales inconsistentes </v>
      </c>
      <c r="I19" s="25">
        <v>127</v>
      </c>
      <c r="J19" s="25">
        <v>437</v>
      </c>
      <c r="K19" s="25">
        <v>0</v>
      </c>
      <c r="L19" s="25">
        <v>0</v>
      </c>
      <c r="M19" s="25">
        <v>197</v>
      </c>
      <c r="N19" s="25">
        <v>577</v>
      </c>
      <c r="O19" s="25">
        <v>652</v>
      </c>
      <c r="P19" s="25">
        <v>677</v>
      </c>
      <c r="Q19" s="25">
        <v>355</v>
      </c>
      <c r="R19" s="25">
        <v>578</v>
      </c>
      <c r="S19" s="25">
        <v>514</v>
      </c>
      <c r="T19" s="25">
        <v>518</v>
      </c>
      <c r="U19" s="25">
        <v>506</v>
      </c>
      <c r="V19" s="25">
        <v>105</v>
      </c>
      <c r="W19" s="25">
        <v>286</v>
      </c>
      <c r="X19" s="25">
        <v>883</v>
      </c>
      <c r="Y19" s="25">
        <v>498</v>
      </c>
      <c r="Z19" s="25">
        <v>271</v>
      </c>
      <c r="AA19" s="25">
        <v>375</v>
      </c>
      <c r="AB19" s="25">
        <v>646</v>
      </c>
      <c r="AC19" s="25">
        <v>497</v>
      </c>
      <c r="AD19" s="25">
        <v>295</v>
      </c>
      <c r="AE19" s="25">
        <v>418</v>
      </c>
      <c r="AF19" s="25">
        <v>486</v>
      </c>
      <c r="AG19" s="25">
        <v>516</v>
      </c>
      <c r="AH19" s="25">
        <v>494</v>
      </c>
      <c r="AI19" s="25">
        <v>430</v>
      </c>
      <c r="AJ19" s="25">
        <v>638</v>
      </c>
      <c r="AK19" s="25">
        <v>482</v>
      </c>
      <c r="AL19" s="25">
        <v>88</v>
      </c>
      <c r="AM19" s="25">
        <v>0</v>
      </c>
      <c r="AN19" s="25">
        <v>0</v>
      </c>
      <c r="AO19" s="25">
        <v>580</v>
      </c>
      <c r="AP19" s="25">
        <v>1402</v>
      </c>
      <c r="AQ19" s="25">
        <v>890</v>
      </c>
      <c r="AR19" s="25">
        <v>567</v>
      </c>
      <c r="AS19" s="25">
        <v>555</v>
      </c>
      <c r="AT19" s="25">
        <v>525</v>
      </c>
      <c r="AU19" s="25">
        <v>426</v>
      </c>
      <c r="AV19" s="106">
        <f>IFERROR(SUM(I19:AU19)/SUM(I20:AU20),0)</f>
        <v>1</v>
      </c>
    </row>
    <row r="20" spans="1:60" s="3" customFormat="1" ht="50.1" customHeight="1" thickTop="1" thickBot="1" x14ac:dyDescent="0.3">
      <c r="A20" s="117"/>
      <c r="B20" s="118"/>
      <c r="C20" s="113"/>
      <c r="D20" s="114"/>
      <c r="E20" s="113"/>
      <c r="F20" s="115"/>
      <c r="G20" s="116"/>
      <c r="H20" s="27" t="str">
        <f>'PANEL DE CONTROL DISTRITAL'!H19</f>
        <v>Credenciales recibidas</v>
      </c>
      <c r="I20" s="45">
        <v>127</v>
      </c>
      <c r="J20" s="45">
        <v>437</v>
      </c>
      <c r="K20" s="45">
        <v>0</v>
      </c>
      <c r="L20" s="45">
        <v>0</v>
      </c>
      <c r="M20" s="45">
        <v>197</v>
      </c>
      <c r="N20" s="45">
        <v>577</v>
      </c>
      <c r="O20" s="45">
        <v>652</v>
      </c>
      <c r="P20" s="45">
        <v>677</v>
      </c>
      <c r="Q20" s="45">
        <v>355</v>
      </c>
      <c r="R20" s="45">
        <v>578</v>
      </c>
      <c r="S20" s="45">
        <v>514</v>
      </c>
      <c r="T20" s="45">
        <v>518</v>
      </c>
      <c r="U20" s="45">
        <v>506</v>
      </c>
      <c r="V20" s="45">
        <v>105</v>
      </c>
      <c r="W20" s="45">
        <v>286</v>
      </c>
      <c r="X20" s="45">
        <v>883</v>
      </c>
      <c r="Y20" s="45">
        <v>498</v>
      </c>
      <c r="Z20" s="45">
        <v>271</v>
      </c>
      <c r="AA20" s="45">
        <v>375</v>
      </c>
      <c r="AB20" s="45">
        <v>646</v>
      </c>
      <c r="AC20" s="45">
        <v>497</v>
      </c>
      <c r="AD20" s="45">
        <v>295</v>
      </c>
      <c r="AE20" s="45">
        <v>418</v>
      </c>
      <c r="AF20" s="45">
        <v>486</v>
      </c>
      <c r="AG20" s="45">
        <v>516</v>
      </c>
      <c r="AH20" s="45">
        <v>494</v>
      </c>
      <c r="AI20" s="45">
        <v>430</v>
      </c>
      <c r="AJ20" s="45">
        <v>638</v>
      </c>
      <c r="AK20" s="45">
        <v>482</v>
      </c>
      <c r="AL20" s="45">
        <v>88</v>
      </c>
      <c r="AM20" s="45">
        <v>0</v>
      </c>
      <c r="AN20" s="45">
        <v>0</v>
      </c>
      <c r="AO20" s="45">
        <v>580</v>
      </c>
      <c r="AP20" s="45">
        <v>1402</v>
      </c>
      <c r="AQ20" s="45">
        <v>890</v>
      </c>
      <c r="AR20" s="45">
        <v>567</v>
      </c>
      <c r="AS20" s="45">
        <v>555</v>
      </c>
      <c r="AT20" s="45">
        <v>525</v>
      </c>
      <c r="AU20" s="45">
        <v>426</v>
      </c>
      <c r="AV20" s="106"/>
    </row>
    <row r="21" spans="1:60" s="47" customFormat="1" ht="8.1" customHeight="1" thickTop="1" thickBot="1" x14ac:dyDescent="0.3">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5"/>
      <c r="AT21" s="55"/>
      <c r="AU21" s="55"/>
      <c r="AV21" s="56"/>
      <c r="AW21" s="46"/>
      <c r="AX21" s="46"/>
      <c r="AY21" s="46"/>
      <c r="AZ21" s="46"/>
      <c r="BA21" s="46"/>
      <c r="BB21" s="46"/>
      <c r="BC21" s="46"/>
      <c r="BD21" s="46"/>
      <c r="BE21" s="46"/>
      <c r="BF21" s="46"/>
      <c r="BG21" s="46"/>
      <c r="BH21" s="46"/>
    </row>
    <row r="22" spans="1:60" s="3" customFormat="1" ht="50.1" customHeight="1" thickTop="1" thickBot="1" x14ac:dyDescent="0.3">
      <c r="A22" s="117">
        <f>'PANEL DE CONTROL DISTRITAL'!A21</f>
        <v>5</v>
      </c>
      <c r="B22" s="118" t="str">
        <f>'PANEL DE CONTROL DISTRITAL'!B21</f>
        <v>CONCILIACIÓN</v>
      </c>
      <c r="C22" s="113" t="str">
        <f>'PANEL DE CONTROL DISTRITAL'!C21</f>
        <v>Responsable de Módulo</v>
      </c>
      <c r="D22" s="114" t="str">
        <f>'PANEL DE CONTROL DISTRITAL'!D21</f>
        <v xml:space="preserve">Credenciales disponibles para entrega = </v>
      </c>
      <c r="E22" s="113" t="str">
        <f>'PANEL DE CONTROL DISTRITAL'!E21</f>
        <v>(Credenciales en resguardo / Credenciales totales en SIIRFE disponibles para entrega) x 100</v>
      </c>
      <c r="F22" s="115" t="str">
        <f>'PANEL DE CONTROL DISTRITAL'!F21</f>
        <v>Semanal (remesa)</v>
      </c>
      <c r="G22" s="116">
        <f>'PANEL DE CONTROL DISTRITAL'!G21</f>
        <v>1</v>
      </c>
      <c r="H22" s="27" t="str">
        <f>'PANEL DE CONTROL DISTRITAL'!H21</f>
        <v>Credenciales en resguardo</v>
      </c>
      <c r="I22" s="25">
        <v>947</v>
      </c>
      <c r="J22" s="25">
        <v>872</v>
      </c>
      <c r="K22" s="25">
        <v>872</v>
      </c>
      <c r="L22" s="25">
        <v>872</v>
      </c>
      <c r="M22" s="25">
        <v>858</v>
      </c>
      <c r="N22" s="25">
        <v>804</v>
      </c>
      <c r="O22" s="25">
        <v>917</v>
      </c>
      <c r="P22" s="25">
        <v>1009</v>
      </c>
      <c r="Q22" s="25">
        <v>799</v>
      </c>
      <c r="R22" s="25">
        <v>882</v>
      </c>
      <c r="S22" s="25">
        <v>878</v>
      </c>
      <c r="T22" s="25">
        <v>868</v>
      </c>
      <c r="U22" s="25">
        <v>870</v>
      </c>
      <c r="V22" s="25">
        <v>551</v>
      </c>
      <c r="W22" s="25">
        <v>586</v>
      </c>
      <c r="X22" s="25">
        <v>983</v>
      </c>
      <c r="Y22" s="25">
        <v>967</v>
      </c>
      <c r="Z22" s="25">
        <v>907</v>
      </c>
      <c r="AA22" s="25">
        <v>863</v>
      </c>
      <c r="AB22" s="25">
        <v>1229</v>
      </c>
      <c r="AC22" s="25">
        <v>1115</v>
      </c>
      <c r="AD22" s="25">
        <v>955</v>
      </c>
      <c r="AE22" s="25">
        <v>768</v>
      </c>
      <c r="AF22" s="25">
        <v>800</v>
      </c>
      <c r="AG22" s="25">
        <v>841</v>
      </c>
      <c r="AH22" s="25">
        <v>786</v>
      </c>
      <c r="AI22" s="25">
        <v>721</v>
      </c>
      <c r="AJ22" s="25">
        <v>878</v>
      </c>
      <c r="AK22" s="25">
        <v>825</v>
      </c>
      <c r="AL22" s="25">
        <v>426</v>
      </c>
      <c r="AM22" s="25">
        <v>262</v>
      </c>
      <c r="AN22" s="25">
        <v>224</v>
      </c>
      <c r="AO22" s="25">
        <v>458</v>
      </c>
      <c r="AP22" s="25">
        <v>1232</v>
      </c>
      <c r="AQ22" s="25">
        <v>1242</v>
      </c>
      <c r="AR22" s="25">
        <v>1169</v>
      </c>
      <c r="AS22" s="25">
        <v>1090</v>
      </c>
      <c r="AT22" s="25">
        <v>1028</v>
      </c>
      <c r="AU22" s="25">
        <v>1035</v>
      </c>
      <c r="AV22" s="106">
        <f>IFERROR(SUM(I22:AU22)/SUM(I23:AU23),0)</f>
        <v>1</v>
      </c>
    </row>
    <row r="23" spans="1:60" s="3" customFormat="1" ht="50.1" customHeight="1" thickTop="1" thickBot="1" x14ac:dyDescent="0.3">
      <c r="A23" s="117"/>
      <c r="B23" s="118"/>
      <c r="C23" s="113"/>
      <c r="D23" s="114"/>
      <c r="E23" s="113"/>
      <c r="F23" s="115"/>
      <c r="G23" s="116"/>
      <c r="H23" s="27" t="str">
        <f>'PANEL DE CONTROL DISTRITAL'!H22</f>
        <v>Credenciales totales en SIIRFE disponibles para entrega</v>
      </c>
      <c r="I23" s="45">
        <v>947</v>
      </c>
      <c r="J23" s="45">
        <v>872</v>
      </c>
      <c r="K23" s="45">
        <v>872</v>
      </c>
      <c r="L23" s="45">
        <v>872</v>
      </c>
      <c r="M23" s="45">
        <v>858</v>
      </c>
      <c r="N23" s="45">
        <v>804</v>
      </c>
      <c r="O23" s="45">
        <v>917</v>
      </c>
      <c r="P23" s="45">
        <v>1009</v>
      </c>
      <c r="Q23" s="45">
        <v>799</v>
      </c>
      <c r="R23" s="45">
        <v>882</v>
      </c>
      <c r="S23" s="45">
        <v>878</v>
      </c>
      <c r="T23" s="45">
        <v>868</v>
      </c>
      <c r="U23" s="45">
        <v>870</v>
      </c>
      <c r="V23" s="45">
        <v>551</v>
      </c>
      <c r="W23" s="45">
        <v>586</v>
      </c>
      <c r="X23" s="45">
        <v>983</v>
      </c>
      <c r="Y23" s="45">
        <v>967</v>
      </c>
      <c r="Z23" s="45">
        <v>907</v>
      </c>
      <c r="AA23" s="45">
        <v>863</v>
      </c>
      <c r="AB23" s="45">
        <v>1229</v>
      </c>
      <c r="AC23" s="45">
        <v>1115</v>
      </c>
      <c r="AD23" s="45">
        <v>955</v>
      </c>
      <c r="AE23" s="45">
        <v>768</v>
      </c>
      <c r="AF23" s="45">
        <v>800</v>
      </c>
      <c r="AG23" s="45">
        <v>841</v>
      </c>
      <c r="AH23" s="45">
        <v>786</v>
      </c>
      <c r="AI23" s="45">
        <v>721</v>
      </c>
      <c r="AJ23" s="45">
        <v>878</v>
      </c>
      <c r="AK23" s="45">
        <v>825</v>
      </c>
      <c r="AL23" s="45">
        <v>426</v>
      </c>
      <c r="AM23" s="45">
        <v>262</v>
      </c>
      <c r="AN23" s="45">
        <v>224</v>
      </c>
      <c r="AO23" s="45">
        <v>458</v>
      </c>
      <c r="AP23" s="45">
        <v>1232</v>
      </c>
      <c r="AQ23" s="45">
        <v>1242</v>
      </c>
      <c r="AR23" s="45">
        <v>1169</v>
      </c>
      <c r="AS23" s="45">
        <v>1090</v>
      </c>
      <c r="AT23" s="45">
        <v>1028</v>
      </c>
      <c r="AU23" s="45">
        <v>1035</v>
      </c>
      <c r="AV23" s="106"/>
    </row>
    <row r="24" spans="1:60" s="4" customFormat="1" ht="8.25" customHeight="1" thickTop="1" thickBot="1" x14ac:dyDescent="0.3">
      <c r="A24" s="117"/>
      <c r="B24" s="117"/>
      <c r="C24" s="117"/>
      <c r="D24" s="117"/>
      <c r="E24" s="117"/>
      <c r="F24" s="117"/>
      <c r="G24" s="117"/>
      <c r="H24" s="117"/>
      <c r="I24" s="117"/>
      <c r="J24" s="117"/>
      <c r="K24" s="117"/>
      <c r="L24" s="117"/>
      <c r="M24" s="117"/>
      <c r="N24" s="117"/>
      <c r="O24" s="117"/>
      <c r="P24" s="117"/>
      <c r="Q24" s="117"/>
      <c r="R24" s="117"/>
      <c r="S24" s="117"/>
      <c r="T24" s="117"/>
      <c r="U24" s="117"/>
      <c r="V24" s="117"/>
      <c r="W24" s="117"/>
      <c r="X24" s="117"/>
      <c r="Y24" s="117"/>
      <c r="Z24" s="117"/>
      <c r="AA24" s="117"/>
      <c r="AB24" s="117"/>
      <c r="AC24" s="117"/>
      <c r="AD24" s="117"/>
      <c r="AE24" s="117"/>
      <c r="AF24" s="117"/>
      <c r="AG24" s="117"/>
      <c r="AH24" s="117"/>
      <c r="AI24" s="117"/>
      <c r="AJ24" s="117"/>
      <c r="AK24" s="117"/>
      <c r="AL24" s="117"/>
      <c r="AM24" s="117"/>
      <c r="AN24" s="117"/>
      <c r="AO24" s="117"/>
      <c r="AP24" s="117"/>
      <c r="AQ24" s="117"/>
      <c r="AR24" s="117"/>
      <c r="AS24" s="117"/>
      <c r="AT24" s="117"/>
      <c r="AU24" s="117"/>
      <c r="AV24" s="117"/>
    </row>
    <row r="25" spans="1:60" ht="50.1" customHeight="1" thickTop="1" thickBot="1" x14ac:dyDescent="0.3">
      <c r="A25" s="117">
        <f>'PANEL DE CONTROL DISTRITAL'!A24</f>
        <v>6</v>
      </c>
      <c r="B25" s="118" t="str">
        <f>'PANEL DE CONTROL DISTRITAL'!B24</f>
        <v>ENTREGA</v>
      </c>
      <c r="C25" s="113" t="str">
        <f>'PANEL DE CONTROL DISTRITAL'!C24</f>
        <v>Operador de Equipo Tecnológico</v>
      </c>
      <c r="D25" s="114" t="str">
        <f>'PANEL DE CONTROL DISTRITAL'!D24</f>
        <v xml:space="preserve">Efectividad de entrega de CPV en MAC = </v>
      </c>
      <c r="E25" s="113" t="str">
        <f>'PANEL DE CONTROL DISTRITAL'!E24</f>
        <v>(Total de credenciales entregadas / Total de credenciales solicitadas) x 100</v>
      </c>
      <c r="F25" s="115" t="str">
        <f>'PANEL DE CONTROL DISTRITAL'!F24</f>
        <v>Semanal (remesa)</v>
      </c>
      <c r="G25" s="116">
        <f>'PANEL DE CONTROL DISTRITAL'!G24</f>
        <v>0.9</v>
      </c>
      <c r="H25" s="27" t="str">
        <f>'PANEL DE CONTROL DISTRITAL'!H24</f>
        <v xml:space="preserve">Total de credenciales entregadas </v>
      </c>
      <c r="I25" s="25">
        <v>223</v>
      </c>
      <c r="J25" s="25">
        <v>512</v>
      </c>
      <c r="K25" s="25">
        <v>0</v>
      </c>
      <c r="L25" s="25">
        <v>0</v>
      </c>
      <c r="M25" s="25">
        <v>211</v>
      </c>
      <c r="N25" s="25">
        <v>630</v>
      </c>
      <c r="O25" s="25">
        <v>539</v>
      </c>
      <c r="P25" s="25">
        <v>585</v>
      </c>
      <c r="Q25" s="25">
        <v>565</v>
      </c>
      <c r="R25" s="25">
        <v>495</v>
      </c>
      <c r="S25" s="25">
        <v>511</v>
      </c>
      <c r="T25" s="25">
        <v>528</v>
      </c>
      <c r="U25" s="25">
        <v>493</v>
      </c>
      <c r="V25" s="25">
        <v>424</v>
      </c>
      <c r="W25" s="25">
        <v>249</v>
      </c>
      <c r="X25" s="25">
        <v>486</v>
      </c>
      <c r="Y25" s="25">
        <v>514</v>
      </c>
      <c r="Z25" s="25">
        <v>328</v>
      </c>
      <c r="AA25" s="25">
        <v>419</v>
      </c>
      <c r="AB25" s="25">
        <v>280</v>
      </c>
      <c r="AC25" s="25">
        <v>611</v>
      </c>
      <c r="AD25" s="25">
        <v>455</v>
      </c>
      <c r="AE25" s="25">
        <v>602</v>
      </c>
      <c r="AF25" s="25">
        <v>454</v>
      </c>
      <c r="AG25" s="25">
        <v>475</v>
      </c>
      <c r="AH25" s="25">
        <v>548</v>
      </c>
      <c r="AI25" s="25">
        <v>494</v>
      </c>
      <c r="AJ25" s="25">
        <v>481</v>
      </c>
      <c r="AK25" s="25">
        <v>535</v>
      </c>
      <c r="AL25" s="25">
        <v>487</v>
      </c>
      <c r="AM25" s="25">
        <v>164</v>
      </c>
      <c r="AN25" s="25">
        <v>38</v>
      </c>
      <c r="AO25" s="25">
        <v>346</v>
      </c>
      <c r="AP25" s="25">
        <v>625</v>
      </c>
      <c r="AQ25" s="25">
        <v>880</v>
      </c>
      <c r="AR25" s="25">
        <v>640</v>
      </c>
      <c r="AS25" s="25">
        <v>634</v>
      </c>
      <c r="AT25" s="25">
        <v>586</v>
      </c>
      <c r="AU25" s="25">
        <v>419</v>
      </c>
      <c r="AV25" s="106">
        <f>IFERROR(SUM(I25:AU25)/SUM(I26:AU26),0)</f>
        <v>1</v>
      </c>
    </row>
    <row r="26" spans="1:60" ht="50.1" customHeight="1" thickTop="1" thickBot="1" x14ac:dyDescent="0.3">
      <c r="A26" s="117"/>
      <c r="B26" s="118"/>
      <c r="C26" s="113"/>
      <c r="D26" s="114"/>
      <c r="E26" s="113"/>
      <c r="F26" s="115"/>
      <c r="G26" s="116"/>
      <c r="H26" s="27" t="str">
        <f>'PANEL DE CONTROL DISTRITAL'!H25</f>
        <v xml:space="preserve"> Total de credenciales solicitadas</v>
      </c>
      <c r="I26" s="45">
        <v>223</v>
      </c>
      <c r="J26" s="45">
        <v>512</v>
      </c>
      <c r="K26" s="45">
        <v>0</v>
      </c>
      <c r="L26" s="45">
        <v>0</v>
      </c>
      <c r="M26" s="45">
        <v>211</v>
      </c>
      <c r="N26" s="45">
        <v>630</v>
      </c>
      <c r="O26" s="45">
        <v>539</v>
      </c>
      <c r="P26" s="45">
        <v>585</v>
      </c>
      <c r="Q26" s="45">
        <v>565</v>
      </c>
      <c r="R26" s="45">
        <v>495</v>
      </c>
      <c r="S26" s="45">
        <v>511</v>
      </c>
      <c r="T26" s="45">
        <v>528</v>
      </c>
      <c r="U26" s="45">
        <v>493</v>
      </c>
      <c r="V26" s="45">
        <v>424</v>
      </c>
      <c r="W26" s="45">
        <v>249</v>
      </c>
      <c r="X26" s="45">
        <v>486</v>
      </c>
      <c r="Y26" s="45">
        <v>514</v>
      </c>
      <c r="Z26" s="45">
        <v>328</v>
      </c>
      <c r="AA26" s="45">
        <v>419</v>
      </c>
      <c r="AB26" s="45">
        <v>280</v>
      </c>
      <c r="AC26" s="45">
        <v>611</v>
      </c>
      <c r="AD26" s="45">
        <v>455</v>
      </c>
      <c r="AE26" s="45">
        <v>602</v>
      </c>
      <c r="AF26" s="45">
        <v>454</v>
      </c>
      <c r="AG26" s="45">
        <v>475</v>
      </c>
      <c r="AH26" s="45">
        <v>548</v>
      </c>
      <c r="AI26" s="45">
        <v>494</v>
      </c>
      <c r="AJ26" s="45">
        <v>481</v>
      </c>
      <c r="AK26" s="45">
        <v>535</v>
      </c>
      <c r="AL26" s="45">
        <v>487</v>
      </c>
      <c r="AM26" s="45">
        <v>164</v>
      </c>
      <c r="AN26" s="45">
        <v>38</v>
      </c>
      <c r="AO26" s="45">
        <v>346</v>
      </c>
      <c r="AP26" s="45">
        <v>625</v>
      </c>
      <c r="AQ26" s="45">
        <v>880</v>
      </c>
      <c r="AR26" s="45">
        <v>640</v>
      </c>
      <c r="AS26" s="45">
        <v>634</v>
      </c>
      <c r="AT26" s="45">
        <v>586</v>
      </c>
      <c r="AU26" s="45">
        <v>419</v>
      </c>
      <c r="AV26" s="106"/>
    </row>
    <row r="27" spans="1:60" ht="15.75" customHeight="1" thickTop="1" x14ac:dyDescent="0.25">
      <c r="B27" s="1" t="s">
        <v>33</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c r="AV27" s="14"/>
    </row>
    <row r="28" spans="1:60" ht="15.75" customHeight="1" x14ac:dyDescent="0.25">
      <c r="H28" s="59"/>
    </row>
    <row r="29" spans="1:60" ht="15.75" customHeight="1" x14ac:dyDescent="0.25">
      <c r="H29" s="59"/>
      <c r="I29" s="107" t="s">
        <v>32</v>
      </c>
      <c r="J29" s="107"/>
      <c r="K29" s="107"/>
      <c r="L29" s="107"/>
    </row>
    <row r="30" spans="1:60" ht="15.75" customHeight="1" x14ac:dyDescent="0.25">
      <c r="H30" s="59"/>
      <c r="I30" s="28"/>
      <c r="J30" s="29" t="s">
        <v>30</v>
      </c>
      <c r="K30" s="29"/>
      <c r="L30" s="29"/>
    </row>
    <row r="31" spans="1:60" ht="39" customHeight="1" x14ac:dyDescent="0.25">
      <c r="H31" s="59"/>
      <c r="I31" s="30"/>
      <c r="J31" s="29" t="s">
        <v>31</v>
      </c>
      <c r="K31" s="29"/>
      <c r="L31" s="29"/>
    </row>
    <row r="32" spans="1:60" ht="30" customHeight="1" x14ac:dyDescent="0.25">
      <c r="H32" s="59"/>
      <c r="I32" s="31"/>
      <c r="J32" s="29" t="s">
        <v>23</v>
      </c>
      <c r="K32" s="29"/>
      <c r="L32" s="29"/>
    </row>
    <row r="33" spans="2:13" ht="30" customHeight="1" thickBot="1" x14ac:dyDescent="0.3">
      <c r="H33" s="59"/>
      <c r="I33" s="29"/>
      <c r="J33" s="29"/>
      <c r="K33" s="29"/>
      <c r="L33" s="29"/>
    </row>
    <row r="34" spans="2:13" ht="30" customHeight="1" thickTop="1" thickBot="1" x14ac:dyDescent="0.3">
      <c r="B34" s="108" t="s">
        <v>27</v>
      </c>
      <c r="C34" s="108"/>
      <c r="D34" s="108"/>
      <c r="E34" s="108"/>
      <c r="F34" s="108"/>
      <c r="G34" s="108"/>
      <c r="H34" s="108"/>
      <c r="I34" s="108"/>
      <c r="J34" s="108"/>
      <c r="K34" s="108"/>
      <c r="L34" s="108"/>
      <c r="M34" s="109"/>
    </row>
    <row r="35" spans="2:13" ht="30" customHeight="1" thickTop="1" thickBot="1" x14ac:dyDescent="0.3">
      <c r="B35" s="110" t="s">
        <v>28</v>
      </c>
      <c r="C35" s="110"/>
      <c r="D35" s="110"/>
      <c r="E35" s="110"/>
      <c r="F35" s="110"/>
      <c r="G35" s="111"/>
      <c r="H35" s="112" t="s">
        <v>29</v>
      </c>
      <c r="I35" s="110"/>
      <c r="J35" s="110"/>
      <c r="K35" s="110"/>
      <c r="L35" s="110"/>
      <c r="M35" s="111"/>
    </row>
    <row r="36" spans="2:13" ht="30" customHeight="1" thickTop="1" x14ac:dyDescent="0.25">
      <c r="B36" s="100"/>
      <c r="C36" s="101"/>
      <c r="D36" s="101"/>
      <c r="E36" s="101"/>
      <c r="F36" s="101"/>
      <c r="G36" s="102"/>
      <c r="H36" s="100"/>
      <c r="I36" s="101"/>
      <c r="J36" s="101"/>
      <c r="K36" s="101"/>
      <c r="L36" s="101"/>
      <c r="M36" s="102"/>
    </row>
    <row r="37" spans="2:13" ht="30" customHeight="1" thickBot="1" x14ac:dyDescent="0.3">
      <c r="B37" s="103"/>
      <c r="C37" s="104"/>
      <c r="D37" s="104"/>
      <c r="E37" s="104"/>
      <c r="F37" s="104"/>
      <c r="G37" s="105"/>
      <c r="H37" s="103"/>
      <c r="I37" s="104"/>
      <c r="J37" s="104"/>
      <c r="K37" s="104"/>
      <c r="L37" s="104"/>
      <c r="M37" s="105"/>
    </row>
    <row r="38" spans="2:13" ht="35.1" customHeight="1" thickTop="1" x14ac:dyDescent="0.25"/>
    <row r="39" spans="2:13" ht="8.1" customHeight="1" x14ac:dyDescent="0.25"/>
    <row r="40" spans="2:13" ht="35.1" customHeight="1" x14ac:dyDescent="0.25"/>
    <row r="41" spans="2:13" ht="35.1" customHeight="1" x14ac:dyDescent="0.25"/>
    <row r="42" spans="2:13" ht="8.1" customHeight="1" x14ac:dyDescent="0.25"/>
    <row r="43" spans="2:13" ht="35.1" customHeight="1" x14ac:dyDescent="0.25"/>
    <row r="44" spans="2:13" ht="43.5" customHeight="1" x14ac:dyDescent="0.25"/>
    <row r="45" spans="2:13" ht="8.1" customHeight="1" x14ac:dyDescent="0.25"/>
    <row r="46" spans="2:13" ht="35.1" customHeight="1" x14ac:dyDescent="0.25"/>
    <row r="47" spans="2:13" ht="35.1" customHeight="1" x14ac:dyDescent="0.25"/>
    <row r="48" spans="2:13" ht="39" customHeight="1" x14ac:dyDescent="0.25"/>
  </sheetData>
  <mergeCells count="71">
    <mergeCell ref="F22:F23"/>
    <mergeCell ref="G22:G23"/>
    <mergeCell ref="AV22:AV23"/>
    <mergeCell ref="I29:L29"/>
    <mergeCell ref="B34:M34"/>
    <mergeCell ref="A22:A23"/>
    <mergeCell ref="B22:B23"/>
    <mergeCell ref="C22:C23"/>
    <mergeCell ref="D22:D23"/>
    <mergeCell ref="E22:E23"/>
    <mergeCell ref="F16:F17"/>
    <mergeCell ref="G16:G17"/>
    <mergeCell ref="AV16:AV17"/>
    <mergeCell ref="A18:AV18"/>
    <mergeCell ref="A19:A20"/>
    <mergeCell ref="B19:B20"/>
    <mergeCell ref="C19:C20"/>
    <mergeCell ref="D19:D20"/>
    <mergeCell ref="E19:E20"/>
    <mergeCell ref="F19:F20"/>
    <mergeCell ref="G19:G20"/>
    <mergeCell ref="AV19:AV20"/>
    <mergeCell ref="A16:A17"/>
    <mergeCell ref="B16:B17"/>
    <mergeCell ref="C16:C17"/>
    <mergeCell ref="D16:D17"/>
    <mergeCell ref="E16:E17"/>
    <mergeCell ref="A10:A11"/>
    <mergeCell ref="B10:B11"/>
    <mergeCell ref="C10:C11"/>
    <mergeCell ref="D10:D11"/>
    <mergeCell ref="A15:AV15"/>
    <mergeCell ref="A12:AV12"/>
    <mergeCell ref="A13:A14"/>
    <mergeCell ref="B13:B14"/>
    <mergeCell ref="C13:C14"/>
    <mergeCell ref="D13:D14"/>
    <mergeCell ref="E13:E14"/>
    <mergeCell ref="F13:F14"/>
    <mergeCell ref="G13:G14"/>
    <mergeCell ref="AV13:AV14"/>
    <mergeCell ref="E10:E11"/>
    <mergeCell ref="F10:F11"/>
    <mergeCell ref="G10:G11"/>
    <mergeCell ref="AV10:AV11"/>
    <mergeCell ref="AS2:AV2"/>
    <mergeCell ref="A1:AV1"/>
    <mergeCell ref="F2:G2"/>
    <mergeCell ref="A4:AV4"/>
    <mergeCell ref="A5:AV5"/>
    <mergeCell ref="A6:A9"/>
    <mergeCell ref="B6:H6"/>
    <mergeCell ref="I6:AU6"/>
    <mergeCell ref="AV6:AV9"/>
    <mergeCell ref="B7:D7"/>
    <mergeCell ref="E7:H7"/>
    <mergeCell ref="I7:AU7"/>
    <mergeCell ref="B8:AU8"/>
    <mergeCell ref="B35:G35"/>
    <mergeCell ref="H35:M35"/>
    <mergeCell ref="B36:G37"/>
    <mergeCell ref="H36:M37"/>
    <mergeCell ref="A24:AV24"/>
    <mergeCell ref="A25:A26"/>
    <mergeCell ref="B25:B26"/>
    <mergeCell ref="C25:C26"/>
    <mergeCell ref="D25:D26"/>
    <mergeCell ref="E25:E26"/>
    <mergeCell ref="F25:F26"/>
    <mergeCell ref="G25:G26"/>
    <mergeCell ref="AV25:AV26"/>
  </mergeCells>
  <conditionalFormatting sqref="I21:AU21">
    <cfRule type="colorScale" priority="39">
      <colorScale>
        <cfvo type="min"/>
        <cfvo type="percentile" val="50"/>
        <cfvo type="max"/>
        <color rgb="FFE98BD7"/>
        <color rgb="FFD5007F"/>
        <color rgb="FF950054"/>
      </colorScale>
    </cfRule>
  </conditionalFormatting>
  <conditionalFormatting sqref="AV10">
    <cfRule type="cellIs" dxfId="101" priority="18" operator="greaterThan">
      <formula>95%</formula>
    </cfRule>
    <cfRule type="cellIs" dxfId="100" priority="19" operator="greaterThanOrEqual">
      <formula>90%</formula>
    </cfRule>
    <cfRule type="cellIs" dxfId="99" priority="20" operator="lessThan">
      <formula>89.99%</formula>
    </cfRule>
  </conditionalFormatting>
  <conditionalFormatting sqref="AV13">
    <cfRule type="cellIs" dxfId="98" priority="15" operator="greaterThan">
      <formula>95%</formula>
    </cfRule>
    <cfRule type="cellIs" dxfId="97" priority="16" operator="greaterThanOrEqual">
      <formula>90%</formula>
    </cfRule>
    <cfRule type="cellIs" dxfId="96" priority="17" operator="lessThan">
      <formula>89.99%</formula>
    </cfRule>
  </conditionalFormatting>
  <conditionalFormatting sqref="AV16">
    <cfRule type="cellIs" dxfId="95" priority="12" operator="greaterThan">
      <formula>95%</formula>
    </cfRule>
    <cfRule type="cellIs" dxfId="94" priority="13" operator="greaterThanOrEqual">
      <formula>90%</formula>
    </cfRule>
    <cfRule type="cellIs" dxfId="93" priority="14" operator="lessThan">
      <formula>89.99%</formula>
    </cfRule>
  </conditionalFormatting>
  <conditionalFormatting sqref="AV19">
    <cfRule type="cellIs" dxfId="92" priority="9" operator="greaterThan">
      <formula>95%</formula>
    </cfRule>
    <cfRule type="cellIs" dxfId="91" priority="10" operator="greaterThanOrEqual">
      <formula>90%</formula>
    </cfRule>
    <cfRule type="cellIs" dxfId="90" priority="11" operator="lessThan">
      <formula>89.99%</formula>
    </cfRule>
  </conditionalFormatting>
  <conditionalFormatting sqref="AV25">
    <cfRule type="cellIs" dxfId="89" priority="3" operator="greaterThan">
      <formula>95%</formula>
    </cfRule>
    <cfRule type="cellIs" dxfId="88" priority="4" operator="greaterThanOrEqual">
      <formula>90%</formula>
    </cfRule>
    <cfRule type="cellIs" dxfId="87" priority="5" operator="lessThan">
      <formula>89.99%</formula>
    </cfRule>
  </conditionalFormatting>
  <conditionalFormatting sqref="AV22">
    <cfRule type="cellIs" dxfId="86" priority="1" operator="greaterThanOrEqual">
      <formula>100%</formula>
    </cfRule>
    <cfRule type="cellIs" dxfId="85" priority="2" operator="lessThan">
      <formula>99.99%</formula>
    </cfRule>
  </conditionalFormatting>
  <dataValidations count="1">
    <dataValidation showDropDown="1" showInputMessage="1" showErrorMessage="1" sqref="C21 G19:G23 G10:G11 G16:G17 G13:G14 G25:G26" xr:uid="{F462E018-B9B1-4A22-89A3-D74CEFDD381C}"/>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C3782F-B6BD-465B-8E35-458B76F719CC}">
  <sheetPr>
    <tabColor rgb="FFFFFF00"/>
  </sheetPr>
  <dimension ref="A1:BH48"/>
  <sheetViews>
    <sheetView showGridLines="0" topLeftCell="AB17" zoomScale="81" zoomScaleNormal="81" workbookViewId="0">
      <selection activeCell="A24" sqref="A24:AV24"/>
    </sheetView>
  </sheetViews>
  <sheetFormatPr baseColWidth="10" defaultColWidth="11.44140625" defaultRowHeight="30" customHeight="1" x14ac:dyDescent="0.25"/>
  <cols>
    <col min="1" max="1" width="10.5546875" style="1" bestFit="1" customWidth="1"/>
    <col min="2" max="2" width="19.109375" style="1" bestFit="1" customWidth="1"/>
    <col min="3" max="3" width="19.109375" style="1" customWidth="1"/>
    <col min="4" max="4" width="14.33203125" style="1" customWidth="1"/>
    <col min="5" max="5" width="21" style="1" customWidth="1"/>
    <col min="6" max="6" width="12.88671875" style="1" customWidth="1"/>
    <col min="7" max="7" width="10.33203125" style="1" bestFit="1" customWidth="1"/>
    <col min="8" max="8" width="14.5546875" style="1" customWidth="1"/>
    <col min="9" max="47" width="10.6640625" style="1" customWidth="1"/>
    <col min="48" max="48" width="22.6640625" style="1" customWidth="1"/>
    <col min="49" max="16384" width="11.44140625" style="1"/>
  </cols>
  <sheetData>
    <row r="1" spans="1:60" ht="40.5" customHeight="1" x14ac:dyDescent="0.25">
      <c r="A1" s="96" t="str">
        <f>'PANEL DE CONTROL DISTRITAL'!A1:Q1</f>
        <v>INSTITUTO NACIONAL ELECTORAL
SISTEMA DE GESTIÓN DE LA CALIDAD
CIUDAD DE MÉXICO</v>
      </c>
      <c r="B1" s="96"/>
      <c r="C1" s="96"/>
      <c r="D1" s="96"/>
      <c r="E1" s="96"/>
      <c r="F1" s="96"/>
      <c r="G1" s="96"/>
      <c r="H1" s="96"/>
      <c r="I1" s="96"/>
      <c r="J1" s="96"/>
      <c r="K1" s="96"/>
      <c r="L1" s="96"/>
      <c r="M1" s="96"/>
      <c r="N1" s="96"/>
      <c r="O1" s="96"/>
      <c r="P1" s="96"/>
      <c r="Q1" s="96"/>
      <c r="R1" s="96"/>
      <c r="S1" s="96"/>
      <c r="T1" s="96"/>
      <c r="U1" s="96"/>
      <c r="V1" s="96"/>
      <c r="W1" s="96"/>
      <c r="X1" s="96"/>
      <c r="Y1" s="96"/>
      <c r="Z1" s="96"/>
      <c r="AA1" s="96"/>
      <c r="AB1" s="96"/>
      <c r="AC1" s="96"/>
      <c r="AD1" s="96"/>
      <c r="AE1" s="96"/>
      <c r="AF1" s="96"/>
      <c r="AG1" s="96"/>
      <c r="AH1" s="96"/>
      <c r="AI1" s="96"/>
      <c r="AJ1" s="96"/>
      <c r="AK1" s="96"/>
      <c r="AL1" s="96"/>
      <c r="AM1" s="96"/>
      <c r="AN1" s="96"/>
      <c r="AO1" s="96"/>
      <c r="AP1" s="96"/>
      <c r="AQ1" s="96"/>
      <c r="AR1" s="96"/>
      <c r="AS1" s="96"/>
      <c r="AT1" s="96"/>
      <c r="AU1" s="96"/>
      <c r="AV1" s="96"/>
    </row>
    <row r="2" spans="1:60" ht="33.75" customHeight="1" x14ac:dyDescent="0.25">
      <c r="A2" s="12"/>
      <c r="B2" s="12"/>
      <c r="C2" s="12"/>
      <c r="D2" s="9" t="s">
        <v>24</v>
      </c>
      <c r="E2" s="9">
        <v>21</v>
      </c>
      <c r="F2" s="98" t="s">
        <v>25</v>
      </c>
      <c r="G2" s="98"/>
      <c r="H2" s="22">
        <v>92151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119" t="str">
        <f>'PANEL DE CONTROL DISTRITAL'!M2</f>
        <v>Fecha de corte 31/08/2023</v>
      </c>
      <c r="AT2" s="119"/>
      <c r="AU2" s="119"/>
      <c r="AV2" s="119"/>
      <c r="AW2" s="17"/>
    </row>
    <row r="3" spans="1:60"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row>
    <row r="4" spans="1:60" ht="30" customHeight="1" thickTop="1" thickBot="1" x14ac:dyDescent="0.3">
      <c r="A4" s="123" t="s">
        <v>26</v>
      </c>
      <c r="B4" s="124"/>
      <c r="C4" s="124"/>
      <c r="D4" s="124"/>
      <c r="E4" s="124"/>
      <c r="F4" s="124"/>
      <c r="G4" s="124"/>
      <c r="H4" s="124"/>
      <c r="I4" s="124"/>
      <c r="J4" s="124"/>
      <c r="K4" s="124"/>
      <c r="L4" s="124"/>
      <c r="M4" s="124"/>
      <c r="N4" s="124"/>
      <c r="O4" s="124"/>
      <c r="P4" s="124"/>
      <c r="Q4" s="124"/>
      <c r="R4" s="124"/>
      <c r="S4" s="124"/>
      <c r="T4" s="124"/>
      <c r="U4" s="124"/>
      <c r="V4" s="124"/>
      <c r="W4" s="124"/>
      <c r="X4" s="124"/>
      <c r="Y4" s="124"/>
      <c r="Z4" s="124"/>
      <c r="AA4" s="124"/>
      <c r="AB4" s="124"/>
      <c r="AC4" s="124"/>
      <c r="AD4" s="124"/>
      <c r="AE4" s="124"/>
      <c r="AF4" s="124"/>
      <c r="AG4" s="124"/>
      <c r="AH4" s="124"/>
      <c r="AI4" s="124"/>
      <c r="AJ4" s="124"/>
      <c r="AK4" s="124"/>
      <c r="AL4" s="124"/>
      <c r="AM4" s="124"/>
      <c r="AN4" s="124"/>
      <c r="AO4" s="124"/>
      <c r="AP4" s="124"/>
      <c r="AQ4" s="124"/>
      <c r="AR4" s="124"/>
      <c r="AS4" s="124"/>
      <c r="AT4" s="124"/>
      <c r="AU4" s="124"/>
      <c r="AV4" s="125"/>
      <c r="AX4" s="20"/>
    </row>
    <row r="5" spans="1:60" ht="5.25" customHeight="1" thickTop="1" thickBot="1" x14ac:dyDescent="0.3">
      <c r="A5" s="126"/>
      <c r="B5" s="127"/>
      <c r="C5" s="127"/>
      <c r="D5" s="127"/>
      <c r="E5" s="127"/>
      <c r="F5" s="127"/>
      <c r="G5" s="127"/>
      <c r="H5" s="127"/>
      <c r="I5" s="127"/>
      <c r="J5" s="127"/>
      <c r="K5" s="127"/>
      <c r="L5" s="127"/>
      <c r="M5" s="127"/>
      <c r="N5" s="127"/>
      <c r="O5" s="127"/>
      <c r="P5" s="127"/>
      <c r="Q5" s="127"/>
      <c r="R5" s="127"/>
      <c r="S5" s="127"/>
      <c r="T5" s="127"/>
      <c r="U5" s="127"/>
      <c r="V5" s="127"/>
      <c r="W5" s="127"/>
      <c r="X5" s="127"/>
      <c r="Y5" s="127"/>
      <c r="Z5" s="127"/>
      <c r="AA5" s="127"/>
      <c r="AB5" s="127"/>
      <c r="AC5" s="127"/>
      <c r="AD5" s="127"/>
      <c r="AE5" s="127"/>
      <c r="AF5" s="127"/>
      <c r="AG5" s="127"/>
      <c r="AH5" s="127"/>
      <c r="AI5" s="127"/>
      <c r="AJ5" s="127"/>
      <c r="AK5" s="127"/>
      <c r="AL5" s="127"/>
      <c r="AM5" s="127"/>
      <c r="AN5" s="127"/>
      <c r="AO5" s="127"/>
      <c r="AP5" s="127"/>
      <c r="AQ5" s="127"/>
      <c r="AR5" s="127"/>
      <c r="AS5" s="127"/>
      <c r="AT5" s="127"/>
      <c r="AU5" s="127"/>
      <c r="AV5" s="128"/>
    </row>
    <row r="6" spans="1:60" ht="18" customHeight="1" thickTop="1" thickBot="1" x14ac:dyDescent="0.3">
      <c r="A6" s="120" t="str">
        <f>'PANEL DE CONTROL DISTRITAL'!A6</f>
        <v>Número</v>
      </c>
      <c r="B6" s="121" t="str">
        <f>'PANEL DE CONTROL DISTRITAL'!B6</f>
        <v xml:space="preserve">PROCESOS SUSTANTIVOS E INDICADORES </v>
      </c>
      <c r="C6" s="121"/>
      <c r="D6" s="121"/>
      <c r="E6" s="121"/>
      <c r="F6" s="121"/>
      <c r="G6" s="121"/>
      <c r="H6" s="121"/>
      <c r="I6" s="129" t="s">
        <v>21</v>
      </c>
      <c r="J6" s="130"/>
      <c r="K6" s="130"/>
      <c r="L6" s="130"/>
      <c r="M6" s="130"/>
      <c r="N6" s="130"/>
      <c r="O6" s="130"/>
      <c r="P6" s="130"/>
      <c r="Q6" s="130"/>
      <c r="R6" s="130"/>
      <c r="S6" s="130"/>
      <c r="T6" s="130"/>
      <c r="U6" s="130"/>
      <c r="V6" s="130"/>
      <c r="W6" s="130"/>
      <c r="X6" s="130"/>
      <c r="Y6" s="130"/>
      <c r="Z6" s="130"/>
      <c r="AA6" s="130"/>
      <c r="AB6" s="130"/>
      <c r="AC6" s="130"/>
      <c r="AD6" s="130"/>
      <c r="AE6" s="130"/>
      <c r="AF6" s="130"/>
      <c r="AG6" s="130"/>
      <c r="AH6" s="130"/>
      <c r="AI6" s="130"/>
      <c r="AJ6" s="130"/>
      <c r="AK6" s="130"/>
      <c r="AL6" s="130"/>
      <c r="AM6" s="130"/>
      <c r="AN6" s="130"/>
      <c r="AO6" s="130"/>
      <c r="AP6" s="130"/>
      <c r="AQ6" s="130"/>
      <c r="AR6" s="130"/>
      <c r="AS6" s="130"/>
      <c r="AT6" s="130"/>
      <c r="AU6" s="130"/>
      <c r="AV6" s="122" t="s">
        <v>7</v>
      </c>
    </row>
    <row r="7" spans="1:60" ht="17.25" customHeight="1" thickTop="1" thickBot="1" x14ac:dyDescent="0.3">
      <c r="A7" s="120"/>
      <c r="B7" s="121" t="str">
        <f>'PANEL DE CONTROL DISTRITAL'!B7</f>
        <v>DESCRIPCIÓN</v>
      </c>
      <c r="C7" s="121"/>
      <c r="D7" s="121"/>
      <c r="E7" s="121" t="str">
        <f>'PANEL DE CONTROL DISTRITAL'!E7</f>
        <v>MEDICIÓN</v>
      </c>
      <c r="F7" s="121"/>
      <c r="G7" s="121"/>
      <c r="H7" s="121"/>
      <c r="I7" s="131" t="str">
        <f>'PANEL DE CONTROL DISTRITAL'!A5</f>
        <v>CAMPAÑA ANUAL PERMANENTE 2022-2023</v>
      </c>
      <c r="J7" s="132"/>
      <c r="K7" s="132"/>
      <c r="L7" s="132"/>
      <c r="M7" s="132"/>
      <c r="N7" s="132"/>
      <c r="O7" s="132"/>
      <c r="P7" s="132"/>
      <c r="Q7" s="132"/>
      <c r="R7" s="132"/>
      <c r="S7" s="132"/>
      <c r="T7" s="132"/>
      <c r="U7" s="132"/>
      <c r="V7" s="132"/>
      <c r="W7" s="132"/>
      <c r="X7" s="132"/>
      <c r="Y7" s="132"/>
      <c r="Z7" s="132"/>
      <c r="AA7" s="132"/>
      <c r="AB7" s="132"/>
      <c r="AC7" s="132"/>
      <c r="AD7" s="132"/>
      <c r="AE7" s="132"/>
      <c r="AF7" s="132"/>
      <c r="AG7" s="132"/>
      <c r="AH7" s="132"/>
      <c r="AI7" s="132"/>
      <c r="AJ7" s="132"/>
      <c r="AK7" s="132"/>
      <c r="AL7" s="132"/>
      <c r="AM7" s="132"/>
      <c r="AN7" s="132"/>
      <c r="AO7" s="132"/>
      <c r="AP7" s="132"/>
      <c r="AQ7" s="132"/>
      <c r="AR7" s="132"/>
      <c r="AS7" s="132"/>
      <c r="AT7" s="132"/>
      <c r="AU7" s="132"/>
      <c r="AV7" s="122"/>
    </row>
    <row r="8" spans="1:60" ht="5.25" customHeight="1" thickTop="1" thickBot="1" x14ac:dyDescent="0.3">
      <c r="A8" s="120"/>
      <c r="B8" s="133"/>
      <c r="C8" s="134"/>
      <c r="D8" s="134"/>
      <c r="E8" s="134"/>
      <c r="F8" s="134"/>
      <c r="G8" s="134"/>
      <c r="H8" s="134"/>
      <c r="I8" s="134"/>
      <c r="J8" s="134"/>
      <c r="K8" s="134"/>
      <c r="L8" s="134"/>
      <c r="M8" s="134"/>
      <c r="N8" s="134"/>
      <c r="O8" s="134"/>
      <c r="P8" s="134"/>
      <c r="Q8" s="134"/>
      <c r="R8" s="134"/>
      <c r="S8" s="134"/>
      <c r="T8" s="134"/>
      <c r="U8" s="134"/>
      <c r="V8" s="134"/>
      <c r="W8" s="134"/>
      <c r="X8" s="134"/>
      <c r="Y8" s="134"/>
      <c r="Z8" s="134"/>
      <c r="AA8" s="134"/>
      <c r="AB8" s="134"/>
      <c r="AC8" s="134"/>
      <c r="AD8" s="134"/>
      <c r="AE8" s="134"/>
      <c r="AF8" s="134"/>
      <c r="AG8" s="134"/>
      <c r="AH8" s="134"/>
      <c r="AI8" s="134"/>
      <c r="AJ8" s="134"/>
      <c r="AK8" s="134"/>
      <c r="AL8" s="134"/>
      <c r="AM8" s="134"/>
      <c r="AN8" s="134"/>
      <c r="AO8" s="134"/>
      <c r="AP8" s="134"/>
      <c r="AQ8" s="134"/>
      <c r="AR8" s="134"/>
      <c r="AS8" s="134"/>
      <c r="AT8" s="134"/>
      <c r="AU8" s="134"/>
      <c r="AV8" s="122"/>
    </row>
    <row r="9" spans="1:60" s="2" customFormat="1" ht="29.25" customHeight="1" thickTop="1" thickBot="1" x14ac:dyDescent="0.3">
      <c r="A9" s="120"/>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'090151'!I9</f>
        <v>2022-53</v>
      </c>
      <c r="J9" s="33" t="str">
        <f>'090151'!J9</f>
        <v>2022-54</v>
      </c>
      <c r="K9" s="33" t="str">
        <f>'090151'!K9</f>
        <v>2022-55</v>
      </c>
      <c r="L9" s="33" t="str">
        <f>'090151'!L9</f>
        <v>2023-01</v>
      </c>
      <c r="M9" s="33" t="str">
        <f>'090151'!M9</f>
        <v>2023-02</v>
      </c>
      <c r="N9" s="33" t="str">
        <f>'090151'!N9</f>
        <v>2023-03</v>
      </c>
      <c r="O9" s="33" t="str">
        <f>'090151'!O9</f>
        <v>2023-04</v>
      </c>
      <c r="P9" s="33" t="str">
        <f>'090151'!P9</f>
        <v>2023-05</v>
      </c>
      <c r="Q9" s="33" t="str">
        <f>'090151'!Q9</f>
        <v>2023-06</v>
      </c>
      <c r="R9" s="33" t="str">
        <f>'090151'!R9</f>
        <v>2023-07</v>
      </c>
      <c r="S9" s="33" t="str">
        <f>'090151'!S9</f>
        <v>2023-08</v>
      </c>
      <c r="T9" s="33" t="str">
        <f>'090151'!T9</f>
        <v>2023-09</v>
      </c>
      <c r="U9" s="33" t="str">
        <f>'090151'!U9</f>
        <v>2023-10</v>
      </c>
      <c r="V9" s="33" t="str">
        <f>'090151'!V9</f>
        <v>2023-11</v>
      </c>
      <c r="W9" s="33" t="str">
        <f>'090151'!W9</f>
        <v>2023-12</v>
      </c>
      <c r="X9" s="33" t="str">
        <f>'090151'!X9</f>
        <v>2023-13</v>
      </c>
      <c r="Y9" s="33" t="str">
        <f>'090151'!Y9</f>
        <v>2023-14</v>
      </c>
      <c r="Z9" s="33" t="str">
        <f>'090151'!Z9</f>
        <v>2023-15</v>
      </c>
      <c r="AA9" s="33" t="str">
        <f>'090151'!AA9</f>
        <v>2023-16</v>
      </c>
      <c r="AB9" s="33" t="str">
        <f>'090151'!AB9</f>
        <v>2023-17</v>
      </c>
      <c r="AC9" s="33" t="str">
        <f>'090151'!AC9</f>
        <v>2023-18</v>
      </c>
      <c r="AD9" s="33" t="str">
        <f>'090151'!AD9</f>
        <v>2023-19</v>
      </c>
      <c r="AE9" s="33" t="str">
        <f>'090151'!AE9</f>
        <v>2023-20</v>
      </c>
      <c r="AF9" s="33" t="str">
        <f>'090151'!AF9</f>
        <v>2023-21</v>
      </c>
      <c r="AG9" s="33" t="str">
        <f>'090151'!AG9</f>
        <v>2023-22</v>
      </c>
      <c r="AH9" s="33" t="str">
        <f>'090151'!AH9</f>
        <v>2023-23</v>
      </c>
      <c r="AI9" s="33" t="str">
        <f>'090151'!AI9</f>
        <v>2023-24</v>
      </c>
      <c r="AJ9" s="33" t="str">
        <f>'090151'!AJ9</f>
        <v>2023-25</v>
      </c>
      <c r="AK9" s="33" t="str">
        <f>'090151'!AK9</f>
        <v>2023-26</v>
      </c>
      <c r="AL9" s="33" t="str">
        <f>'090151'!AL9</f>
        <v>2023-27</v>
      </c>
      <c r="AM9" s="33" t="str">
        <f>'090151'!AM9</f>
        <v>2023-28</v>
      </c>
      <c r="AN9" s="33" t="str">
        <f>'090151'!AN9</f>
        <v>2023-29</v>
      </c>
      <c r="AO9" s="33" t="str">
        <f>'090151'!AO9</f>
        <v>2023-30</v>
      </c>
      <c r="AP9" s="33" t="str">
        <f>'090151'!AP9</f>
        <v>2023-31</v>
      </c>
      <c r="AQ9" s="33" t="str">
        <f>'090151'!AQ9</f>
        <v>2023-32</v>
      </c>
      <c r="AR9" s="33" t="str">
        <f>'090151'!AR9</f>
        <v>2023-33</v>
      </c>
      <c r="AS9" s="33" t="str">
        <f>'090151'!AS9</f>
        <v>2023-34</v>
      </c>
      <c r="AT9" s="33" t="str">
        <f>'090151'!AT9</f>
        <v>2023-35</v>
      </c>
      <c r="AU9" s="33" t="str">
        <f>'090151'!AU9</f>
        <v>2023-36</v>
      </c>
      <c r="AV9" s="122"/>
    </row>
    <row r="10" spans="1:60" s="2" customFormat="1" ht="50.1" customHeight="1" thickTop="1" thickBot="1" x14ac:dyDescent="0.3">
      <c r="A10" s="117">
        <f>'PANEL DE CONTROL DISTRITAL'!A9</f>
        <v>1</v>
      </c>
      <c r="B10" s="118" t="str">
        <f>'PANEL DE CONTROL DISTRITAL'!B9</f>
        <v>ENTREVISTA</v>
      </c>
      <c r="C10" s="113" t="str">
        <f>'PANEL DE CONTROL DISTRITAL'!C9</f>
        <v xml:space="preserve"> Auxiliar de Atención Ciudadana</v>
      </c>
      <c r="D10" s="114" t="str">
        <f>'PANEL DE CONTROL DISTRITAL'!D9</f>
        <v>Efectividad de la entrevista =</v>
      </c>
      <c r="E10" s="113" t="str">
        <f>'PANEL DE CONTROL DISTRITAL'!E9</f>
        <v>(Número de trámites aplicados / (Número de fichas requisitadas - Notificaciones de improcedencia de trámite)) x 100</v>
      </c>
      <c r="F10" s="115" t="str">
        <f>'PANEL DE CONTROL DISTRITAL'!F9</f>
        <v>Semanal (remesa)</v>
      </c>
      <c r="G10" s="116">
        <f>'PANEL DE CONTROL DISTRITAL'!G9</f>
        <v>0.9</v>
      </c>
      <c r="H10" s="27" t="str">
        <f>'PANEL DE CONTROL DISTRITAL'!H9</f>
        <v>Número de trámites aplicados</v>
      </c>
      <c r="I10" s="25">
        <v>185</v>
      </c>
      <c r="J10" s="25">
        <v>667</v>
      </c>
      <c r="K10" s="25">
        <v>0</v>
      </c>
      <c r="L10" s="25">
        <v>0</v>
      </c>
      <c r="M10" s="25">
        <v>566</v>
      </c>
      <c r="N10" s="25">
        <v>840</v>
      </c>
      <c r="O10" s="25">
        <v>808</v>
      </c>
      <c r="P10" s="25">
        <v>803</v>
      </c>
      <c r="Q10" s="25">
        <v>842</v>
      </c>
      <c r="R10" s="25">
        <v>674</v>
      </c>
      <c r="S10" s="25">
        <v>818</v>
      </c>
      <c r="T10" s="25">
        <v>824</v>
      </c>
      <c r="U10" s="25">
        <v>804</v>
      </c>
      <c r="V10" s="25">
        <v>764</v>
      </c>
      <c r="W10" s="25">
        <v>855</v>
      </c>
      <c r="X10" s="25">
        <v>672</v>
      </c>
      <c r="Y10" s="25">
        <v>841</v>
      </c>
      <c r="Z10" s="25">
        <v>553</v>
      </c>
      <c r="AA10" s="25">
        <v>805</v>
      </c>
      <c r="AB10" s="25">
        <v>873</v>
      </c>
      <c r="AC10" s="25">
        <v>868</v>
      </c>
      <c r="AD10" s="25">
        <v>511</v>
      </c>
      <c r="AE10" s="25">
        <v>702</v>
      </c>
      <c r="AF10" s="25">
        <v>828</v>
      </c>
      <c r="AG10" s="25">
        <v>780</v>
      </c>
      <c r="AH10" s="25">
        <v>794</v>
      </c>
      <c r="AI10" s="25">
        <v>738</v>
      </c>
      <c r="AJ10" s="25">
        <v>700</v>
      </c>
      <c r="AK10" s="25">
        <v>695</v>
      </c>
      <c r="AL10" s="25">
        <v>648</v>
      </c>
      <c r="AM10" s="25">
        <v>682</v>
      </c>
      <c r="AN10" s="25">
        <v>612</v>
      </c>
      <c r="AO10" s="25">
        <v>800</v>
      </c>
      <c r="AP10" s="25">
        <v>761</v>
      </c>
      <c r="AQ10" s="25">
        <v>786</v>
      </c>
      <c r="AR10" s="25">
        <v>786</v>
      </c>
      <c r="AS10" s="25">
        <v>773</v>
      </c>
      <c r="AT10" s="25">
        <v>773</v>
      </c>
      <c r="AU10" s="25">
        <v>643</v>
      </c>
      <c r="AV10" s="106">
        <f>IFERROR(SUM(I10:AU10)/SUM(I11:AU11),0)</f>
        <v>0.99981535507219621</v>
      </c>
    </row>
    <row r="11" spans="1:60" s="2" customFormat="1" ht="50.1" customHeight="1" thickTop="1" thickBot="1" x14ac:dyDescent="0.3">
      <c r="A11" s="117"/>
      <c r="B11" s="118"/>
      <c r="C11" s="113"/>
      <c r="D11" s="114"/>
      <c r="E11" s="113"/>
      <c r="F11" s="115"/>
      <c r="G11" s="116"/>
      <c r="H11" s="27" t="str">
        <f>'PANEL DE CONTROL DISTRITAL'!H10</f>
        <v>Número de fichas requisitadas - Notificaciones de improcedencia de trámite</v>
      </c>
      <c r="I11" s="45">
        <v>185</v>
      </c>
      <c r="J11" s="45">
        <v>667</v>
      </c>
      <c r="K11" s="45">
        <v>0</v>
      </c>
      <c r="L11" s="45">
        <v>0</v>
      </c>
      <c r="M11" s="45">
        <v>566</v>
      </c>
      <c r="N11" s="45">
        <v>840</v>
      </c>
      <c r="O11" s="45">
        <v>808</v>
      </c>
      <c r="P11" s="45">
        <v>803</v>
      </c>
      <c r="Q11" s="45">
        <v>842</v>
      </c>
      <c r="R11" s="45">
        <v>674</v>
      </c>
      <c r="S11" s="45">
        <v>818</v>
      </c>
      <c r="T11" s="45">
        <v>824</v>
      </c>
      <c r="U11" s="45">
        <v>804</v>
      </c>
      <c r="V11" s="45">
        <v>764</v>
      </c>
      <c r="W11" s="45">
        <v>855</v>
      </c>
      <c r="X11" s="45">
        <v>672</v>
      </c>
      <c r="Y11" s="45">
        <v>841</v>
      </c>
      <c r="Z11" s="45">
        <v>553</v>
      </c>
      <c r="AA11" s="45">
        <v>805</v>
      </c>
      <c r="AB11" s="45">
        <v>873</v>
      </c>
      <c r="AC11" s="45">
        <v>868</v>
      </c>
      <c r="AD11" s="45">
        <v>511</v>
      </c>
      <c r="AE11" s="45">
        <v>702</v>
      </c>
      <c r="AF11" s="45">
        <v>828</v>
      </c>
      <c r="AG11" s="45">
        <v>780</v>
      </c>
      <c r="AH11" s="45">
        <v>794</v>
      </c>
      <c r="AI11" s="45">
        <v>739</v>
      </c>
      <c r="AJ11" s="45">
        <v>703</v>
      </c>
      <c r="AK11" s="45">
        <v>696</v>
      </c>
      <c r="AL11" s="45">
        <v>648</v>
      </c>
      <c r="AM11" s="45">
        <v>682</v>
      </c>
      <c r="AN11" s="45">
        <v>612</v>
      </c>
      <c r="AO11" s="45">
        <v>800</v>
      </c>
      <c r="AP11" s="45">
        <v>761</v>
      </c>
      <c r="AQ11" s="45">
        <v>786</v>
      </c>
      <c r="AR11" s="45">
        <v>786</v>
      </c>
      <c r="AS11" s="45">
        <v>773</v>
      </c>
      <c r="AT11" s="45">
        <v>773</v>
      </c>
      <c r="AU11" s="45">
        <v>643</v>
      </c>
      <c r="AV11" s="106"/>
    </row>
    <row r="12" spans="1:60" s="47" customFormat="1" ht="8.1" customHeight="1" thickTop="1" thickBot="1" x14ac:dyDescent="0.3">
      <c r="A12" s="117">
        <v>0</v>
      </c>
      <c r="B12" s="117"/>
      <c r="C12" s="117"/>
      <c r="D12" s="117"/>
      <c r="E12" s="117"/>
      <c r="F12" s="117"/>
      <c r="G12" s="117"/>
      <c r="H12" s="117"/>
      <c r="I12" s="117"/>
      <c r="J12" s="117"/>
      <c r="K12" s="117"/>
      <c r="L12" s="117"/>
      <c r="M12" s="117"/>
      <c r="N12" s="117"/>
      <c r="O12" s="117"/>
      <c r="P12" s="117"/>
      <c r="Q12" s="117"/>
      <c r="R12" s="117"/>
      <c r="S12" s="117"/>
      <c r="T12" s="117"/>
      <c r="U12" s="117"/>
      <c r="V12" s="117"/>
      <c r="W12" s="117"/>
      <c r="X12" s="117"/>
      <c r="Y12" s="117"/>
      <c r="Z12" s="117"/>
      <c r="AA12" s="117"/>
      <c r="AB12" s="117"/>
      <c r="AC12" s="117"/>
      <c r="AD12" s="117"/>
      <c r="AE12" s="117"/>
      <c r="AF12" s="117"/>
      <c r="AG12" s="117"/>
      <c r="AH12" s="117"/>
      <c r="AI12" s="117"/>
      <c r="AJ12" s="117"/>
      <c r="AK12" s="117"/>
      <c r="AL12" s="117"/>
      <c r="AM12" s="117"/>
      <c r="AN12" s="117"/>
      <c r="AO12" s="117"/>
      <c r="AP12" s="117"/>
      <c r="AQ12" s="117"/>
      <c r="AR12" s="117"/>
      <c r="AS12" s="117"/>
      <c r="AT12" s="117"/>
      <c r="AU12" s="117"/>
      <c r="AV12" s="117"/>
      <c r="AW12" s="46"/>
      <c r="AX12" s="46"/>
      <c r="AY12" s="46"/>
      <c r="AZ12" s="46"/>
      <c r="BA12" s="46"/>
      <c r="BB12" s="46"/>
      <c r="BC12" s="46"/>
      <c r="BD12" s="46"/>
      <c r="BE12" s="46"/>
      <c r="BF12" s="46"/>
      <c r="BG12" s="46"/>
      <c r="BH12" s="46"/>
    </row>
    <row r="13" spans="1:60" s="3" customFormat="1" ht="50.1" customHeight="1" thickTop="1" thickBot="1" x14ac:dyDescent="0.3">
      <c r="A13" s="117">
        <f>'PANEL DE CONTROL DISTRITAL'!A12</f>
        <v>2</v>
      </c>
      <c r="B13" s="118" t="str">
        <f>'PANEL DE CONTROL DISTRITAL'!B12</f>
        <v>TRÁMITE</v>
      </c>
      <c r="C13" s="113" t="str">
        <f>'PANEL DE CONTROL DISTRITAL'!C12</f>
        <v>Operador de Equipo Tecnológico</v>
      </c>
      <c r="D13" s="114" t="str">
        <f>'PANEL DE CONTROL DISTRITAL'!D12</f>
        <v>Trámites exitosos efectivos=</v>
      </c>
      <c r="E13" s="113" t="str">
        <f>'PANEL DE CONTROL DISTRITAL'!E12</f>
        <v>(Número de trámites exitosos / Número de trámites aplicados) x 100</v>
      </c>
      <c r="F13" s="115" t="str">
        <f>'PANEL DE CONTROL DISTRITAL'!F12</f>
        <v>Semanal (remesa)</v>
      </c>
      <c r="G13" s="116">
        <f>'PANEL DE CONTROL DISTRITAL'!G12</f>
        <v>0.9</v>
      </c>
      <c r="H13" s="27" t="str">
        <f>'PANEL DE CONTROL DISTRITAL'!H12</f>
        <v>Número de trámites exitosos</v>
      </c>
      <c r="I13" s="25">
        <v>183</v>
      </c>
      <c r="J13" s="25">
        <v>666</v>
      </c>
      <c r="K13" s="25">
        <v>0</v>
      </c>
      <c r="L13" s="25">
        <v>0</v>
      </c>
      <c r="M13" s="25">
        <v>563</v>
      </c>
      <c r="N13" s="25">
        <v>839</v>
      </c>
      <c r="O13" s="25">
        <v>806</v>
      </c>
      <c r="P13" s="25">
        <v>801</v>
      </c>
      <c r="Q13" s="25">
        <v>834</v>
      </c>
      <c r="R13" s="25">
        <v>670</v>
      </c>
      <c r="S13" s="25">
        <v>813</v>
      </c>
      <c r="T13" s="25">
        <v>816</v>
      </c>
      <c r="U13" s="25">
        <v>802</v>
      </c>
      <c r="V13" s="25">
        <v>761</v>
      </c>
      <c r="W13" s="25">
        <v>851</v>
      </c>
      <c r="X13" s="25">
        <v>668</v>
      </c>
      <c r="Y13" s="25">
        <v>831</v>
      </c>
      <c r="Z13" s="25">
        <v>552</v>
      </c>
      <c r="AA13" s="25">
        <v>796</v>
      </c>
      <c r="AB13" s="25">
        <v>871</v>
      </c>
      <c r="AC13" s="25">
        <v>860</v>
      </c>
      <c r="AD13" s="25">
        <v>509</v>
      </c>
      <c r="AE13" s="25">
        <v>699</v>
      </c>
      <c r="AF13" s="25">
        <v>820</v>
      </c>
      <c r="AG13" s="25">
        <v>780</v>
      </c>
      <c r="AH13" s="25">
        <v>789</v>
      </c>
      <c r="AI13" s="25">
        <v>735</v>
      </c>
      <c r="AJ13" s="25">
        <v>699</v>
      </c>
      <c r="AK13" s="25">
        <v>692</v>
      </c>
      <c r="AL13" s="25">
        <v>645</v>
      </c>
      <c r="AM13" s="25">
        <v>680</v>
      </c>
      <c r="AN13" s="25">
        <v>611</v>
      </c>
      <c r="AO13" s="25">
        <v>799</v>
      </c>
      <c r="AP13" s="25">
        <v>759</v>
      </c>
      <c r="AQ13" s="25">
        <v>783</v>
      </c>
      <c r="AR13" s="25">
        <v>786</v>
      </c>
      <c r="AS13" s="25">
        <v>771</v>
      </c>
      <c r="AT13" s="25">
        <v>771</v>
      </c>
      <c r="AU13" s="25">
        <v>643</v>
      </c>
      <c r="AV13" s="106">
        <f>IFERROR(SUM(I13:AU13)/SUM(I14:AU14),0)</f>
        <v>0.99556770333160971</v>
      </c>
    </row>
    <row r="14" spans="1:60" s="3" customFormat="1" ht="50.1" customHeight="1" thickTop="1" thickBot="1" x14ac:dyDescent="0.3">
      <c r="A14" s="117"/>
      <c r="B14" s="118"/>
      <c r="C14" s="113"/>
      <c r="D14" s="114"/>
      <c r="E14" s="113"/>
      <c r="F14" s="115"/>
      <c r="G14" s="116"/>
      <c r="H14" s="27" t="str">
        <f>'PANEL DE CONTROL DISTRITAL'!H13</f>
        <v>Número de trámites aplicados</v>
      </c>
      <c r="I14" s="45">
        <v>185</v>
      </c>
      <c r="J14" s="45">
        <v>667</v>
      </c>
      <c r="K14" s="45">
        <v>0</v>
      </c>
      <c r="L14" s="45">
        <v>0</v>
      </c>
      <c r="M14" s="45">
        <v>566</v>
      </c>
      <c r="N14" s="45">
        <v>840</v>
      </c>
      <c r="O14" s="45">
        <v>808</v>
      </c>
      <c r="P14" s="45">
        <v>803</v>
      </c>
      <c r="Q14" s="45">
        <v>842</v>
      </c>
      <c r="R14" s="45">
        <v>674</v>
      </c>
      <c r="S14" s="45">
        <v>818</v>
      </c>
      <c r="T14" s="45">
        <v>824</v>
      </c>
      <c r="U14" s="45">
        <v>804</v>
      </c>
      <c r="V14" s="45">
        <v>764</v>
      </c>
      <c r="W14" s="45">
        <v>855</v>
      </c>
      <c r="X14" s="45">
        <v>672</v>
      </c>
      <c r="Y14" s="45">
        <v>841</v>
      </c>
      <c r="Z14" s="45">
        <v>553</v>
      </c>
      <c r="AA14" s="45">
        <v>805</v>
      </c>
      <c r="AB14" s="45">
        <v>873</v>
      </c>
      <c r="AC14" s="45">
        <v>868</v>
      </c>
      <c r="AD14" s="45">
        <v>511</v>
      </c>
      <c r="AE14" s="45">
        <v>702</v>
      </c>
      <c r="AF14" s="45">
        <v>828</v>
      </c>
      <c r="AG14" s="45">
        <v>780</v>
      </c>
      <c r="AH14" s="45">
        <v>794</v>
      </c>
      <c r="AI14" s="45">
        <v>738</v>
      </c>
      <c r="AJ14" s="45">
        <v>700</v>
      </c>
      <c r="AK14" s="45">
        <v>695</v>
      </c>
      <c r="AL14" s="45">
        <v>648</v>
      </c>
      <c r="AM14" s="45">
        <v>682</v>
      </c>
      <c r="AN14" s="45">
        <v>612</v>
      </c>
      <c r="AO14" s="45">
        <v>800</v>
      </c>
      <c r="AP14" s="45">
        <v>761</v>
      </c>
      <c r="AQ14" s="45">
        <v>786</v>
      </c>
      <c r="AR14" s="45">
        <v>786</v>
      </c>
      <c r="AS14" s="45">
        <v>773</v>
      </c>
      <c r="AT14" s="45">
        <v>773</v>
      </c>
      <c r="AU14" s="45">
        <v>643</v>
      </c>
      <c r="AV14" s="106"/>
    </row>
    <row r="15" spans="1:60" s="47" customFormat="1" ht="8.1" customHeight="1" thickTop="1" thickBot="1" x14ac:dyDescent="0.3">
      <c r="A15" s="117"/>
      <c r="B15" s="117"/>
      <c r="C15" s="117"/>
      <c r="D15" s="117"/>
      <c r="E15" s="117"/>
      <c r="F15" s="117"/>
      <c r="G15" s="117"/>
      <c r="H15" s="117"/>
      <c r="I15" s="117"/>
      <c r="J15" s="117"/>
      <c r="K15" s="117"/>
      <c r="L15" s="117"/>
      <c r="M15" s="117"/>
      <c r="N15" s="117"/>
      <c r="O15" s="117"/>
      <c r="P15" s="117"/>
      <c r="Q15" s="117"/>
      <c r="R15" s="117"/>
      <c r="S15" s="117"/>
      <c r="T15" s="117"/>
      <c r="U15" s="117"/>
      <c r="V15" s="117"/>
      <c r="W15" s="117"/>
      <c r="X15" s="117"/>
      <c r="Y15" s="117"/>
      <c r="Z15" s="117"/>
      <c r="AA15" s="117"/>
      <c r="AB15" s="117"/>
      <c r="AC15" s="117"/>
      <c r="AD15" s="117"/>
      <c r="AE15" s="117"/>
      <c r="AF15" s="117"/>
      <c r="AG15" s="117"/>
      <c r="AH15" s="117"/>
      <c r="AI15" s="117"/>
      <c r="AJ15" s="117"/>
      <c r="AK15" s="117"/>
      <c r="AL15" s="117"/>
      <c r="AM15" s="117"/>
      <c r="AN15" s="117"/>
      <c r="AO15" s="117"/>
      <c r="AP15" s="117"/>
      <c r="AQ15" s="117"/>
      <c r="AR15" s="117"/>
      <c r="AS15" s="117"/>
      <c r="AT15" s="117"/>
      <c r="AU15" s="117"/>
      <c r="AV15" s="117"/>
      <c r="AW15" s="46"/>
      <c r="AX15" s="46"/>
      <c r="AY15" s="46"/>
      <c r="AZ15" s="46"/>
      <c r="BA15" s="46"/>
      <c r="BB15" s="46"/>
      <c r="BC15" s="46"/>
      <c r="BD15" s="46"/>
      <c r="BE15" s="46"/>
      <c r="BF15" s="46"/>
      <c r="BG15" s="46"/>
      <c r="BH15" s="46"/>
    </row>
    <row r="16" spans="1:60" s="3" customFormat="1" ht="50.1" customHeight="1" thickTop="1" thickBot="1" x14ac:dyDescent="0.3">
      <c r="A16" s="117">
        <f>'PANEL DE CONTROL DISTRITAL'!A15</f>
        <v>3</v>
      </c>
      <c r="B16" s="118" t="str">
        <f>'PANEL DE CONTROL DISTRITAL'!B15</f>
        <v>TRANSFERENCIA</v>
      </c>
      <c r="C16" s="113" t="str">
        <f>'PANEL DE CONTROL DISTRITAL'!C15</f>
        <v>Responsable de Módulo</v>
      </c>
      <c r="D16" s="114" t="str">
        <f>'PANEL DE CONTROL DISTRITAL'!D15</f>
        <v xml:space="preserve">Transacciones exitosas = </v>
      </c>
      <c r="E16" s="113" t="str">
        <f>'PANEL DE CONTROL DISTRITAL'!E15</f>
        <v>(Número de Archivos de Transacción aceptados /Total de Archivos de Transacción procesados) x100</v>
      </c>
      <c r="F16" s="115" t="str">
        <f>'PANEL DE CONTROL DISTRITAL'!F15</f>
        <v>Semanal (remesa)</v>
      </c>
      <c r="G16" s="116">
        <f>'PANEL DE CONTROL DISTRITAL'!G15</f>
        <v>0.9</v>
      </c>
      <c r="H16" s="27" t="str">
        <f>'PANEL DE CONTROL DISTRITAL'!H15</f>
        <v>Número de Archivos de Transacción aceptados</v>
      </c>
      <c r="I16" s="25">
        <v>185</v>
      </c>
      <c r="J16" s="25">
        <v>667</v>
      </c>
      <c r="K16" s="25">
        <v>0</v>
      </c>
      <c r="L16" s="25">
        <v>0</v>
      </c>
      <c r="M16" s="25">
        <v>566</v>
      </c>
      <c r="N16" s="25">
        <v>840</v>
      </c>
      <c r="O16" s="25">
        <v>808</v>
      </c>
      <c r="P16" s="25">
        <v>803</v>
      </c>
      <c r="Q16" s="25">
        <v>842</v>
      </c>
      <c r="R16" s="25">
        <v>674</v>
      </c>
      <c r="S16" s="25">
        <v>818</v>
      </c>
      <c r="T16" s="25">
        <v>824</v>
      </c>
      <c r="U16" s="25">
        <v>804</v>
      </c>
      <c r="V16" s="25">
        <v>764</v>
      </c>
      <c r="W16" s="25">
        <v>855</v>
      </c>
      <c r="X16" s="25">
        <v>672</v>
      </c>
      <c r="Y16" s="25">
        <v>841</v>
      </c>
      <c r="Z16" s="25">
        <v>553</v>
      </c>
      <c r="AA16" s="25">
        <v>805</v>
      </c>
      <c r="AB16" s="25">
        <v>873</v>
      </c>
      <c r="AC16" s="25">
        <v>868</v>
      </c>
      <c r="AD16" s="25">
        <v>511</v>
      </c>
      <c r="AE16" s="25">
        <v>702</v>
      </c>
      <c r="AF16" s="25">
        <v>828</v>
      </c>
      <c r="AG16" s="25">
        <v>780</v>
      </c>
      <c r="AH16" s="25">
        <v>793</v>
      </c>
      <c r="AI16" s="25">
        <v>738</v>
      </c>
      <c r="AJ16" s="25">
        <v>700</v>
      </c>
      <c r="AK16" s="25">
        <v>695</v>
      </c>
      <c r="AL16" s="25">
        <v>648</v>
      </c>
      <c r="AM16" s="25">
        <v>682</v>
      </c>
      <c r="AN16" s="25">
        <v>612</v>
      </c>
      <c r="AO16" s="25">
        <v>800</v>
      </c>
      <c r="AP16" s="25">
        <v>761</v>
      </c>
      <c r="AQ16" s="25">
        <v>786</v>
      </c>
      <c r="AR16" s="25">
        <v>786</v>
      </c>
      <c r="AS16" s="25">
        <v>773</v>
      </c>
      <c r="AT16" s="25">
        <v>773</v>
      </c>
      <c r="AU16" s="25">
        <v>643</v>
      </c>
      <c r="AV16" s="106">
        <f>IFERROR(SUM(I16:AU16)/SUM(I17:AU17),0)</f>
        <v>0.99996306419443004</v>
      </c>
    </row>
    <row r="17" spans="1:60" s="3" customFormat="1" ht="50.1" customHeight="1" thickTop="1" thickBot="1" x14ac:dyDescent="0.3">
      <c r="A17" s="117"/>
      <c r="B17" s="118"/>
      <c r="C17" s="113"/>
      <c r="D17" s="114"/>
      <c r="E17" s="113"/>
      <c r="F17" s="115"/>
      <c r="G17" s="116"/>
      <c r="H17" s="27" t="str">
        <f>'PANEL DE CONTROL DISTRITAL'!H16</f>
        <v>Total de Archivos de Transacción procesados</v>
      </c>
      <c r="I17" s="45">
        <v>185</v>
      </c>
      <c r="J17" s="45">
        <v>667</v>
      </c>
      <c r="K17" s="45">
        <v>0</v>
      </c>
      <c r="L17" s="45">
        <v>0</v>
      </c>
      <c r="M17" s="45">
        <v>566</v>
      </c>
      <c r="N17" s="45">
        <v>840</v>
      </c>
      <c r="O17" s="45">
        <v>808</v>
      </c>
      <c r="P17" s="45">
        <v>803</v>
      </c>
      <c r="Q17" s="45">
        <v>842</v>
      </c>
      <c r="R17" s="45">
        <v>674</v>
      </c>
      <c r="S17" s="45">
        <v>818</v>
      </c>
      <c r="T17" s="45">
        <v>824</v>
      </c>
      <c r="U17" s="45">
        <v>804</v>
      </c>
      <c r="V17" s="45">
        <v>764</v>
      </c>
      <c r="W17" s="45">
        <v>855</v>
      </c>
      <c r="X17" s="45">
        <v>672</v>
      </c>
      <c r="Y17" s="45">
        <v>841</v>
      </c>
      <c r="Z17" s="45">
        <v>553</v>
      </c>
      <c r="AA17" s="45">
        <v>805</v>
      </c>
      <c r="AB17" s="45">
        <v>873</v>
      </c>
      <c r="AC17" s="45">
        <v>868</v>
      </c>
      <c r="AD17" s="45">
        <v>511</v>
      </c>
      <c r="AE17" s="45">
        <v>702</v>
      </c>
      <c r="AF17" s="45">
        <v>828</v>
      </c>
      <c r="AG17" s="45">
        <v>780</v>
      </c>
      <c r="AH17" s="45">
        <v>794</v>
      </c>
      <c r="AI17" s="45">
        <v>738</v>
      </c>
      <c r="AJ17" s="45">
        <v>700</v>
      </c>
      <c r="AK17" s="45">
        <v>695</v>
      </c>
      <c r="AL17" s="45">
        <v>648</v>
      </c>
      <c r="AM17" s="45">
        <v>682</v>
      </c>
      <c r="AN17" s="45">
        <v>612</v>
      </c>
      <c r="AO17" s="45">
        <v>800</v>
      </c>
      <c r="AP17" s="45">
        <v>761</v>
      </c>
      <c r="AQ17" s="45">
        <v>786</v>
      </c>
      <c r="AR17" s="45">
        <v>786</v>
      </c>
      <c r="AS17" s="45">
        <v>773</v>
      </c>
      <c r="AT17" s="45">
        <v>773</v>
      </c>
      <c r="AU17" s="45">
        <v>643</v>
      </c>
      <c r="AV17" s="106"/>
    </row>
    <row r="18" spans="1:60" s="47" customFormat="1" ht="8.1" customHeight="1" thickTop="1" thickBot="1" x14ac:dyDescent="0.3">
      <c r="A18" s="117"/>
      <c r="B18" s="117"/>
      <c r="C18" s="117"/>
      <c r="D18" s="117"/>
      <c r="E18" s="117"/>
      <c r="F18" s="117"/>
      <c r="G18" s="117"/>
      <c r="H18" s="117"/>
      <c r="I18" s="117"/>
      <c r="J18" s="117"/>
      <c r="K18" s="117"/>
      <c r="L18" s="117"/>
      <c r="M18" s="117"/>
      <c r="N18" s="117"/>
      <c r="O18" s="117"/>
      <c r="P18" s="117"/>
      <c r="Q18" s="117"/>
      <c r="R18" s="117"/>
      <c r="S18" s="117"/>
      <c r="T18" s="117"/>
      <c r="U18" s="117"/>
      <c r="V18" s="117"/>
      <c r="W18" s="117"/>
      <c r="X18" s="117"/>
      <c r="Y18" s="117"/>
      <c r="Z18" s="117"/>
      <c r="AA18" s="117"/>
      <c r="AB18" s="117"/>
      <c r="AC18" s="117"/>
      <c r="AD18" s="117"/>
      <c r="AE18" s="117"/>
      <c r="AF18" s="117"/>
      <c r="AG18" s="117"/>
      <c r="AH18" s="117"/>
      <c r="AI18" s="117"/>
      <c r="AJ18" s="117"/>
      <c r="AK18" s="117"/>
      <c r="AL18" s="117"/>
      <c r="AM18" s="117"/>
      <c r="AN18" s="117"/>
      <c r="AO18" s="117"/>
      <c r="AP18" s="117"/>
      <c r="AQ18" s="117"/>
      <c r="AR18" s="117"/>
      <c r="AS18" s="117"/>
      <c r="AT18" s="117"/>
      <c r="AU18" s="117"/>
      <c r="AV18" s="117"/>
      <c r="AW18" s="46"/>
      <c r="AX18" s="46"/>
      <c r="AY18" s="46"/>
      <c r="AZ18" s="46"/>
      <c r="BA18" s="46"/>
      <c r="BB18" s="46"/>
      <c r="BC18" s="46"/>
      <c r="BD18" s="46"/>
      <c r="BE18" s="46"/>
      <c r="BF18" s="46"/>
      <c r="BG18" s="46"/>
      <c r="BH18" s="46"/>
    </row>
    <row r="19" spans="1:60" s="3" customFormat="1" ht="50.1" customHeight="1" thickTop="1" thickBot="1" x14ac:dyDescent="0.3">
      <c r="A19" s="117">
        <f>'PANEL DE CONTROL DISTRITAL'!A18</f>
        <v>4</v>
      </c>
      <c r="B19" s="118" t="str">
        <f>'PANEL DE CONTROL DISTRITAL'!B18</f>
        <v>CONCILIACIÓN</v>
      </c>
      <c r="C19" s="113" t="str">
        <f>'PANEL DE CONTROL DISTRITAL'!C18</f>
        <v>Responsable de Módulo</v>
      </c>
      <c r="D19" s="114" t="str">
        <f>'PANEL DE CONTROL DISTRITAL'!D18</f>
        <v xml:space="preserve">Credenciales disponibles para entrega = </v>
      </c>
      <c r="E19" s="113" t="str">
        <f>'PANEL DE CONTROL DISTRITAL'!E18</f>
        <v>((Credenciales recibidas - Credenciales inconsistentes) / Credenciales recibidas) x 100</v>
      </c>
      <c r="F19" s="115" t="str">
        <f>'PANEL DE CONTROL DISTRITAL'!F18</f>
        <v>Semanal (remesa)</v>
      </c>
      <c r="G19" s="116">
        <f>'PANEL DE CONTROL DISTRITAL'!G18</f>
        <v>0.9</v>
      </c>
      <c r="H19" s="27" t="str">
        <f>'PANEL DE CONTROL DISTRITAL'!H18</f>
        <v xml:space="preserve">Credenciales Recibidas - Credenciales inconsistentes </v>
      </c>
      <c r="I19" s="25">
        <v>316</v>
      </c>
      <c r="J19" s="25">
        <v>598</v>
      </c>
      <c r="K19" s="25">
        <v>0</v>
      </c>
      <c r="L19" s="25">
        <v>0</v>
      </c>
      <c r="M19" s="25">
        <v>312</v>
      </c>
      <c r="N19" s="25">
        <v>774</v>
      </c>
      <c r="O19" s="25">
        <v>931</v>
      </c>
      <c r="P19" s="25">
        <v>941</v>
      </c>
      <c r="Q19" s="25">
        <v>635</v>
      </c>
      <c r="R19" s="25">
        <v>857</v>
      </c>
      <c r="S19" s="25">
        <v>827</v>
      </c>
      <c r="T19" s="25">
        <v>789</v>
      </c>
      <c r="U19" s="25">
        <v>881</v>
      </c>
      <c r="V19" s="25">
        <v>143</v>
      </c>
      <c r="W19" s="25">
        <v>427</v>
      </c>
      <c r="X19" s="25">
        <v>1629</v>
      </c>
      <c r="Y19" s="25">
        <v>903</v>
      </c>
      <c r="Z19" s="25">
        <v>468</v>
      </c>
      <c r="AA19" s="25">
        <v>596</v>
      </c>
      <c r="AB19" s="25">
        <v>1111</v>
      </c>
      <c r="AC19" s="25">
        <v>883</v>
      </c>
      <c r="AD19" s="25">
        <v>512</v>
      </c>
      <c r="AE19" s="25">
        <v>748</v>
      </c>
      <c r="AF19" s="25">
        <v>834</v>
      </c>
      <c r="AG19" s="25">
        <v>787</v>
      </c>
      <c r="AH19" s="25">
        <v>790</v>
      </c>
      <c r="AI19" s="25">
        <v>587</v>
      </c>
      <c r="AJ19" s="25">
        <v>907</v>
      </c>
      <c r="AK19" s="25">
        <v>676</v>
      </c>
      <c r="AL19" s="25">
        <v>128</v>
      </c>
      <c r="AM19" s="25">
        <v>0</v>
      </c>
      <c r="AN19" s="25">
        <v>0</v>
      </c>
      <c r="AO19" s="25">
        <v>807</v>
      </c>
      <c r="AP19" s="25">
        <v>1771</v>
      </c>
      <c r="AQ19" s="25">
        <v>1491</v>
      </c>
      <c r="AR19" s="25">
        <v>788</v>
      </c>
      <c r="AS19" s="25">
        <v>811</v>
      </c>
      <c r="AT19" s="25">
        <v>795</v>
      </c>
      <c r="AU19" s="25">
        <v>625</v>
      </c>
      <c r="AV19" s="106">
        <f>IFERROR(SUM(I19:AU19)/SUM(I20:AU20),0)</f>
        <v>1</v>
      </c>
    </row>
    <row r="20" spans="1:60" s="3" customFormat="1" ht="50.1" customHeight="1" thickTop="1" thickBot="1" x14ac:dyDescent="0.3">
      <c r="A20" s="117"/>
      <c r="B20" s="118"/>
      <c r="C20" s="113"/>
      <c r="D20" s="114"/>
      <c r="E20" s="113"/>
      <c r="F20" s="115"/>
      <c r="G20" s="116"/>
      <c r="H20" s="27" t="str">
        <f>'PANEL DE CONTROL DISTRITAL'!H19</f>
        <v>Credenciales recibidas</v>
      </c>
      <c r="I20" s="45">
        <v>316</v>
      </c>
      <c r="J20" s="45">
        <v>598</v>
      </c>
      <c r="K20" s="45">
        <v>0</v>
      </c>
      <c r="L20" s="45">
        <v>0</v>
      </c>
      <c r="M20" s="45">
        <v>312</v>
      </c>
      <c r="N20" s="45">
        <v>774</v>
      </c>
      <c r="O20" s="45">
        <v>931</v>
      </c>
      <c r="P20" s="45">
        <v>941</v>
      </c>
      <c r="Q20" s="45">
        <v>635</v>
      </c>
      <c r="R20" s="45">
        <v>857</v>
      </c>
      <c r="S20" s="45">
        <v>827</v>
      </c>
      <c r="T20" s="45">
        <v>789</v>
      </c>
      <c r="U20" s="45">
        <v>881</v>
      </c>
      <c r="V20" s="45">
        <v>143</v>
      </c>
      <c r="W20" s="45">
        <v>427</v>
      </c>
      <c r="X20" s="45">
        <v>1629</v>
      </c>
      <c r="Y20" s="45">
        <v>903</v>
      </c>
      <c r="Z20" s="45">
        <v>468</v>
      </c>
      <c r="AA20" s="45">
        <v>596</v>
      </c>
      <c r="AB20" s="45">
        <v>1111</v>
      </c>
      <c r="AC20" s="45">
        <v>883</v>
      </c>
      <c r="AD20" s="45">
        <v>512</v>
      </c>
      <c r="AE20" s="45">
        <v>748</v>
      </c>
      <c r="AF20" s="45">
        <v>834</v>
      </c>
      <c r="AG20" s="45">
        <v>787</v>
      </c>
      <c r="AH20" s="45">
        <v>790</v>
      </c>
      <c r="AI20" s="45">
        <v>587</v>
      </c>
      <c r="AJ20" s="45">
        <v>907</v>
      </c>
      <c r="AK20" s="45">
        <v>676</v>
      </c>
      <c r="AL20" s="45">
        <v>128</v>
      </c>
      <c r="AM20" s="45">
        <v>0</v>
      </c>
      <c r="AN20" s="45">
        <v>0</v>
      </c>
      <c r="AO20" s="45">
        <v>807</v>
      </c>
      <c r="AP20" s="45">
        <v>1771</v>
      </c>
      <c r="AQ20" s="45">
        <v>1491</v>
      </c>
      <c r="AR20" s="45">
        <v>788</v>
      </c>
      <c r="AS20" s="45">
        <v>811</v>
      </c>
      <c r="AT20" s="45">
        <v>795</v>
      </c>
      <c r="AU20" s="45">
        <v>625</v>
      </c>
      <c r="AV20" s="106"/>
    </row>
    <row r="21" spans="1:60" s="47" customFormat="1" ht="8.1" customHeight="1" thickTop="1" thickBot="1" x14ac:dyDescent="0.3">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5"/>
      <c r="AT21" s="55"/>
      <c r="AU21" s="55"/>
      <c r="AV21" s="56"/>
      <c r="AW21" s="46"/>
      <c r="AX21" s="46"/>
      <c r="AY21" s="46"/>
      <c r="AZ21" s="46"/>
      <c r="BA21" s="46"/>
      <c r="BB21" s="46"/>
      <c r="BC21" s="46"/>
      <c r="BD21" s="46"/>
      <c r="BE21" s="46"/>
      <c r="BF21" s="46"/>
      <c r="BG21" s="46"/>
      <c r="BH21" s="46"/>
    </row>
    <row r="22" spans="1:60" s="3" customFormat="1" ht="50.1" customHeight="1" thickTop="1" thickBot="1" x14ac:dyDescent="0.3">
      <c r="A22" s="117">
        <f>'PANEL DE CONTROL DISTRITAL'!A21</f>
        <v>5</v>
      </c>
      <c r="B22" s="118" t="str">
        <f>'PANEL DE CONTROL DISTRITAL'!B21</f>
        <v>CONCILIACIÓN</v>
      </c>
      <c r="C22" s="113" t="str">
        <f>'PANEL DE CONTROL DISTRITAL'!C21</f>
        <v>Responsable de Módulo</v>
      </c>
      <c r="D22" s="114" t="str">
        <f>'PANEL DE CONTROL DISTRITAL'!D21</f>
        <v xml:space="preserve">Credenciales disponibles para entrega = </v>
      </c>
      <c r="E22" s="113" t="str">
        <f>'PANEL DE CONTROL DISTRITAL'!E21</f>
        <v>(Credenciales en resguardo / Credenciales totales en SIIRFE disponibles para entrega) x 100</v>
      </c>
      <c r="F22" s="115" t="str">
        <f>'PANEL DE CONTROL DISTRITAL'!F21</f>
        <v>Semanal (remesa)</v>
      </c>
      <c r="G22" s="116">
        <f>'PANEL DE CONTROL DISTRITAL'!G21</f>
        <v>1</v>
      </c>
      <c r="H22" s="27" t="str">
        <f>'PANEL DE CONTROL DISTRITAL'!H21</f>
        <v>Credenciales en resguardo</v>
      </c>
      <c r="I22" s="25">
        <v>1567</v>
      </c>
      <c r="J22" s="25">
        <v>1316</v>
      </c>
      <c r="K22" s="25">
        <v>1316</v>
      </c>
      <c r="L22" s="25">
        <v>1316</v>
      </c>
      <c r="M22" s="25">
        <v>1076</v>
      </c>
      <c r="N22" s="25">
        <v>1330</v>
      </c>
      <c r="O22" s="25">
        <v>1462</v>
      </c>
      <c r="P22" s="25">
        <v>1487</v>
      </c>
      <c r="Q22" s="25">
        <v>1325</v>
      </c>
      <c r="R22" s="25">
        <v>1359</v>
      </c>
      <c r="S22" s="25">
        <v>1491</v>
      </c>
      <c r="T22" s="25">
        <v>1476</v>
      </c>
      <c r="U22" s="25">
        <v>1451</v>
      </c>
      <c r="V22" s="25">
        <v>794</v>
      </c>
      <c r="W22" s="25">
        <v>876</v>
      </c>
      <c r="X22" s="25">
        <v>1598</v>
      </c>
      <c r="Y22" s="25">
        <v>1640</v>
      </c>
      <c r="Z22" s="25">
        <v>1409</v>
      </c>
      <c r="AA22" s="25">
        <v>1355</v>
      </c>
      <c r="AB22" s="25">
        <v>1843</v>
      </c>
      <c r="AC22" s="25">
        <v>1708</v>
      </c>
      <c r="AD22" s="25">
        <v>1577</v>
      </c>
      <c r="AE22" s="25">
        <v>1395</v>
      </c>
      <c r="AF22" s="25">
        <v>1541</v>
      </c>
      <c r="AG22" s="25">
        <v>1540</v>
      </c>
      <c r="AH22" s="25">
        <v>1517</v>
      </c>
      <c r="AI22" s="25">
        <v>1283</v>
      </c>
      <c r="AJ22" s="25">
        <v>1460</v>
      </c>
      <c r="AK22" s="25">
        <v>1378</v>
      </c>
      <c r="AL22" s="25">
        <v>819</v>
      </c>
      <c r="AM22" s="25">
        <v>526</v>
      </c>
      <c r="AN22" s="25">
        <v>441</v>
      </c>
      <c r="AO22" s="25">
        <v>728</v>
      </c>
      <c r="AP22" s="25">
        <v>1753</v>
      </c>
      <c r="AQ22" s="25">
        <v>1969</v>
      </c>
      <c r="AR22" s="25">
        <v>1855</v>
      </c>
      <c r="AS22" s="25">
        <v>1717</v>
      </c>
      <c r="AT22" s="25">
        <v>1651</v>
      </c>
      <c r="AU22" s="25">
        <v>1632</v>
      </c>
      <c r="AV22" s="106">
        <f>IFERROR(SUM(I22:AU22)/SUM(I23:AU23),0)</f>
        <v>1</v>
      </c>
    </row>
    <row r="23" spans="1:60" s="3" customFormat="1" ht="50.1" customHeight="1" thickTop="1" thickBot="1" x14ac:dyDescent="0.3">
      <c r="A23" s="117"/>
      <c r="B23" s="118"/>
      <c r="C23" s="113"/>
      <c r="D23" s="114"/>
      <c r="E23" s="113"/>
      <c r="F23" s="115"/>
      <c r="G23" s="116"/>
      <c r="H23" s="27" t="str">
        <f>'PANEL DE CONTROL DISTRITAL'!H22</f>
        <v>Credenciales totales en SIIRFE disponibles para entrega</v>
      </c>
      <c r="I23" s="45">
        <v>1567</v>
      </c>
      <c r="J23" s="45">
        <v>1316</v>
      </c>
      <c r="K23" s="45">
        <v>1316</v>
      </c>
      <c r="L23" s="45">
        <v>1316</v>
      </c>
      <c r="M23" s="45">
        <v>1076</v>
      </c>
      <c r="N23" s="45">
        <v>1330</v>
      </c>
      <c r="O23" s="45">
        <v>1462</v>
      </c>
      <c r="P23" s="45">
        <v>1487</v>
      </c>
      <c r="Q23" s="45">
        <v>1325</v>
      </c>
      <c r="R23" s="45">
        <v>1359</v>
      </c>
      <c r="S23" s="45">
        <v>1491</v>
      </c>
      <c r="T23" s="45">
        <v>1476</v>
      </c>
      <c r="U23" s="45">
        <v>1451</v>
      </c>
      <c r="V23" s="45">
        <v>794</v>
      </c>
      <c r="W23" s="45">
        <v>876</v>
      </c>
      <c r="X23" s="45">
        <v>1598</v>
      </c>
      <c r="Y23" s="45">
        <v>1640</v>
      </c>
      <c r="Z23" s="45">
        <v>1409</v>
      </c>
      <c r="AA23" s="45">
        <v>1355</v>
      </c>
      <c r="AB23" s="45">
        <v>1843</v>
      </c>
      <c r="AC23" s="45">
        <v>1708</v>
      </c>
      <c r="AD23" s="45">
        <v>1577</v>
      </c>
      <c r="AE23" s="45">
        <v>1395</v>
      </c>
      <c r="AF23" s="45">
        <v>1541</v>
      </c>
      <c r="AG23" s="45">
        <v>1540</v>
      </c>
      <c r="AH23" s="45">
        <v>1517</v>
      </c>
      <c r="AI23" s="45">
        <v>1283</v>
      </c>
      <c r="AJ23" s="45">
        <v>1460</v>
      </c>
      <c r="AK23" s="45">
        <v>1378</v>
      </c>
      <c r="AL23" s="45">
        <v>819</v>
      </c>
      <c r="AM23" s="45">
        <v>526</v>
      </c>
      <c r="AN23" s="45">
        <v>441</v>
      </c>
      <c r="AO23" s="45">
        <v>728</v>
      </c>
      <c r="AP23" s="45">
        <v>1753</v>
      </c>
      <c r="AQ23" s="45">
        <v>1969</v>
      </c>
      <c r="AR23" s="45">
        <v>1855</v>
      </c>
      <c r="AS23" s="45">
        <v>1717</v>
      </c>
      <c r="AT23" s="45">
        <v>1651</v>
      </c>
      <c r="AU23" s="45">
        <v>1632</v>
      </c>
      <c r="AV23" s="106"/>
    </row>
    <row r="24" spans="1:60" s="4" customFormat="1" ht="15" thickTop="1" thickBot="1" x14ac:dyDescent="0.3">
      <c r="A24" s="117"/>
      <c r="B24" s="117"/>
      <c r="C24" s="117"/>
      <c r="D24" s="117"/>
      <c r="E24" s="117"/>
      <c r="F24" s="117"/>
      <c r="G24" s="117"/>
      <c r="H24" s="117"/>
      <c r="I24" s="117"/>
      <c r="J24" s="117"/>
      <c r="K24" s="117"/>
      <c r="L24" s="117"/>
      <c r="M24" s="117"/>
      <c r="N24" s="117"/>
      <c r="O24" s="117"/>
      <c r="P24" s="117"/>
      <c r="Q24" s="117"/>
      <c r="R24" s="117"/>
      <c r="S24" s="117"/>
      <c r="T24" s="117"/>
      <c r="U24" s="117"/>
      <c r="V24" s="117"/>
      <c r="W24" s="117"/>
      <c r="X24" s="117"/>
      <c r="Y24" s="117"/>
      <c r="Z24" s="117"/>
      <c r="AA24" s="117"/>
      <c r="AB24" s="117"/>
      <c r="AC24" s="117"/>
      <c r="AD24" s="117"/>
      <c r="AE24" s="117"/>
      <c r="AF24" s="117"/>
      <c r="AG24" s="117"/>
      <c r="AH24" s="117"/>
      <c r="AI24" s="117"/>
      <c r="AJ24" s="117"/>
      <c r="AK24" s="117"/>
      <c r="AL24" s="117"/>
      <c r="AM24" s="117"/>
      <c r="AN24" s="117"/>
      <c r="AO24" s="117"/>
      <c r="AP24" s="117"/>
      <c r="AQ24" s="117"/>
      <c r="AR24" s="117"/>
      <c r="AS24" s="117"/>
      <c r="AT24" s="117"/>
      <c r="AU24" s="117"/>
      <c r="AV24" s="117"/>
    </row>
    <row r="25" spans="1:60" ht="50.1" customHeight="1" thickTop="1" thickBot="1" x14ac:dyDescent="0.3">
      <c r="A25" s="117">
        <f>'PANEL DE CONTROL DISTRITAL'!A24</f>
        <v>6</v>
      </c>
      <c r="B25" s="118" t="str">
        <f>'PANEL DE CONTROL DISTRITAL'!B24</f>
        <v>ENTREGA</v>
      </c>
      <c r="C25" s="113" t="str">
        <f>'PANEL DE CONTROL DISTRITAL'!C24</f>
        <v>Operador de Equipo Tecnológico</v>
      </c>
      <c r="D25" s="114" t="str">
        <f>'PANEL DE CONTROL DISTRITAL'!D24</f>
        <v xml:space="preserve">Efectividad de entrega de CPV en MAC = </v>
      </c>
      <c r="E25" s="113" t="str">
        <f>'PANEL DE CONTROL DISTRITAL'!E24</f>
        <v>(Total de credenciales entregadas / Total de credenciales solicitadas) x 100</v>
      </c>
      <c r="F25" s="115" t="str">
        <f>'PANEL DE CONTROL DISTRITAL'!F24</f>
        <v>Semanal (remesa)</v>
      </c>
      <c r="G25" s="116">
        <f>'PANEL DE CONTROL DISTRITAL'!G24</f>
        <v>0.9</v>
      </c>
      <c r="H25" s="27" t="str">
        <f>'PANEL DE CONTROL DISTRITAL'!H24</f>
        <v xml:space="preserve">Total de credenciales entregadas </v>
      </c>
      <c r="I25" s="25">
        <v>210</v>
      </c>
      <c r="J25" s="25">
        <v>849</v>
      </c>
      <c r="K25" s="25">
        <v>0</v>
      </c>
      <c r="L25" s="25">
        <v>0</v>
      </c>
      <c r="M25" s="25">
        <v>552</v>
      </c>
      <c r="N25" s="25">
        <v>520</v>
      </c>
      <c r="O25" s="25">
        <v>799</v>
      </c>
      <c r="P25" s="25">
        <v>916</v>
      </c>
      <c r="Q25" s="25">
        <v>797</v>
      </c>
      <c r="R25" s="25">
        <v>823</v>
      </c>
      <c r="S25" s="25">
        <v>682</v>
      </c>
      <c r="T25" s="25">
        <v>804</v>
      </c>
      <c r="U25" s="25">
        <v>877</v>
      </c>
      <c r="V25" s="25">
        <v>800</v>
      </c>
      <c r="W25" s="25">
        <v>337</v>
      </c>
      <c r="X25" s="25">
        <v>907</v>
      </c>
      <c r="Y25" s="25">
        <v>861</v>
      </c>
      <c r="Z25" s="25">
        <v>552</v>
      </c>
      <c r="AA25" s="25">
        <v>790</v>
      </c>
      <c r="AB25" s="25">
        <v>622</v>
      </c>
      <c r="AC25" s="25">
        <v>1018</v>
      </c>
      <c r="AD25" s="25">
        <v>643</v>
      </c>
      <c r="AE25" s="25">
        <v>923</v>
      </c>
      <c r="AF25" s="25">
        <v>688</v>
      </c>
      <c r="AG25" s="25">
        <v>788</v>
      </c>
      <c r="AH25" s="25">
        <v>813</v>
      </c>
      <c r="AI25" s="25">
        <v>821</v>
      </c>
      <c r="AJ25" s="25">
        <v>730</v>
      </c>
      <c r="AK25" s="25">
        <v>756</v>
      </c>
      <c r="AL25" s="25">
        <v>687</v>
      </c>
      <c r="AM25" s="25">
        <v>293</v>
      </c>
      <c r="AN25" s="25">
        <v>85</v>
      </c>
      <c r="AO25" s="25">
        <v>520</v>
      </c>
      <c r="AP25" s="25">
        <v>735</v>
      </c>
      <c r="AQ25" s="25">
        <v>1275</v>
      </c>
      <c r="AR25" s="25">
        <v>902</v>
      </c>
      <c r="AS25" s="25">
        <v>949</v>
      </c>
      <c r="AT25" s="25">
        <v>861</v>
      </c>
      <c r="AU25" s="25">
        <v>644</v>
      </c>
      <c r="AV25" s="106">
        <f>IFERROR(SUM(I25:AU25)/SUM(I26:AU26),0)</f>
        <v>0.99992545935671429</v>
      </c>
    </row>
    <row r="26" spans="1:60" ht="50.1" customHeight="1" thickTop="1" thickBot="1" x14ac:dyDescent="0.3">
      <c r="A26" s="117"/>
      <c r="B26" s="118"/>
      <c r="C26" s="113"/>
      <c r="D26" s="114"/>
      <c r="E26" s="113"/>
      <c r="F26" s="115"/>
      <c r="G26" s="116"/>
      <c r="H26" s="27" t="str">
        <f>'PANEL DE CONTROL DISTRITAL'!H25</f>
        <v xml:space="preserve"> Total de credenciales solicitadas</v>
      </c>
      <c r="I26" s="45">
        <v>210</v>
      </c>
      <c r="J26" s="45">
        <v>849</v>
      </c>
      <c r="K26" s="45">
        <v>0</v>
      </c>
      <c r="L26" s="45">
        <v>0</v>
      </c>
      <c r="M26" s="45">
        <v>552</v>
      </c>
      <c r="N26" s="45">
        <v>520</v>
      </c>
      <c r="O26" s="45">
        <v>799</v>
      </c>
      <c r="P26" s="45">
        <v>916</v>
      </c>
      <c r="Q26" s="45">
        <v>797</v>
      </c>
      <c r="R26" s="45">
        <v>823</v>
      </c>
      <c r="S26" s="45">
        <v>682</v>
      </c>
      <c r="T26" s="45">
        <v>804</v>
      </c>
      <c r="U26" s="45">
        <v>877</v>
      </c>
      <c r="V26" s="45">
        <v>800</v>
      </c>
      <c r="W26" s="45">
        <v>337</v>
      </c>
      <c r="X26" s="45">
        <v>907</v>
      </c>
      <c r="Y26" s="45">
        <v>861</v>
      </c>
      <c r="Z26" s="45">
        <v>552</v>
      </c>
      <c r="AA26" s="45">
        <v>790</v>
      </c>
      <c r="AB26" s="45">
        <v>622</v>
      </c>
      <c r="AC26" s="45">
        <v>1018</v>
      </c>
      <c r="AD26" s="45">
        <v>643</v>
      </c>
      <c r="AE26" s="45">
        <v>923</v>
      </c>
      <c r="AF26" s="45">
        <v>688</v>
      </c>
      <c r="AG26" s="45">
        <v>788</v>
      </c>
      <c r="AH26" s="45">
        <v>813</v>
      </c>
      <c r="AI26" s="45">
        <v>821</v>
      </c>
      <c r="AJ26" s="45">
        <v>730</v>
      </c>
      <c r="AK26" s="45">
        <v>758</v>
      </c>
      <c r="AL26" s="45">
        <v>687</v>
      </c>
      <c r="AM26" s="45">
        <v>293</v>
      </c>
      <c r="AN26" s="45">
        <v>85</v>
      </c>
      <c r="AO26" s="45">
        <v>520</v>
      </c>
      <c r="AP26" s="45">
        <v>735</v>
      </c>
      <c r="AQ26" s="45">
        <v>1275</v>
      </c>
      <c r="AR26" s="45">
        <v>902</v>
      </c>
      <c r="AS26" s="45">
        <v>949</v>
      </c>
      <c r="AT26" s="45">
        <v>861</v>
      </c>
      <c r="AU26" s="45">
        <v>644</v>
      </c>
      <c r="AV26" s="106"/>
    </row>
    <row r="27" spans="1:60" ht="15.75" customHeight="1" thickTop="1" x14ac:dyDescent="0.25">
      <c r="B27" s="1" t="s">
        <v>33</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c r="AV27" s="14"/>
    </row>
    <row r="28" spans="1:60" ht="15.75" customHeight="1" x14ac:dyDescent="0.25">
      <c r="H28" s="59"/>
    </row>
    <row r="29" spans="1:60" ht="15.75" customHeight="1" x14ac:dyDescent="0.25">
      <c r="H29" s="59"/>
      <c r="I29" s="107" t="s">
        <v>32</v>
      </c>
      <c r="J29" s="107"/>
      <c r="K29" s="107"/>
      <c r="L29" s="107"/>
    </row>
    <row r="30" spans="1:60" ht="15.75" customHeight="1" x14ac:dyDescent="0.25">
      <c r="H30" s="59"/>
      <c r="I30" s="28"/>
      <c r="J30" s="29" t="s">
        <v>30</v>
      </c>
      <c r="K30" s="29"/>
      <c r="L30" s="29"/>
    </row>
    <row r="31" spans="1:60" ht="39" customHeight="1" x14ac:dyDescent="0.25">
      <c r="H31" s="59"/>
      <c r="I31" s="30"/>
      <c r="J31" s="29" t="s">
        <v>31</v>
      </c>
      <c r="K31" s="29"/>
      <c r="L31" s="29"/>
    </row>
    <row r="32" spans="1:60" ht="30" customHeight="1" x14ac:dyDescent="0.25">
      <c r="H32" s="59"/>
      <c r="I32" s="31"/>
      <c r="J32" s="29" t="s">
        <v>23</v>
      </c>
      <c r="K32" s="29"/>
      <c r="L32" s="29"/>
    </row>
    <row r="33" spans="2:13" ht="30" customHeight="1" thickBot="1" x14ac:dyDescent="0.3">
      <c r="H33" s="59"/>
      <c r="I33" s="29"/>
      <c r="J33" s="29"/>
      <c r="K33" s="29"/>
      <c r="L33" s="29"/>
    </row>
    <row r="34" spans="2:13" ht="30" customHeight="1" thickTop="1" thickBot="1" x14ac:dyDescent="0.3">
      <c r="B34" s="108" t="s">
        <v>27</v>
      </c>
      <c r="C34" s="108"/>
      <c r="D34" s="108"/>
      <c r="E34" s="108"/>
      <c r="F34" s="108"/>
      <c r="G34" s="108"/>
      <c r="H34" s="108"/>
      <c r="I34" s="108"/>
      <c r="J34" s="108"/>
      <c r="K34" s="108"/>
      <c r="L34" s="108"/>
      <c r="M34" s="109"/>
    </row>
    <row r="35" spans="2:13" ht="30" customHeight="1" thickTop="1" thickBot="1" x14ac:dyDescent="0.3">
      <c r="B35" s="110" t="s">
        <v>28</v>
      </c>
      <c r="C35" s="110"/>
      <c r="D35" s="110"/>
      <c r="E35" s="110"/>
      <c r="F35" s="110"/>
      <c r="G35" s="111"/>
      <c r="H35" s="112" t="s">
        <v>29</v>
      </c>
      <c r="I35" s="110"/>
      <c r="J35" s="110"/>
      <c r="K35" s="110"/>
      <c r="L35" s="110"/>
      <c r="M35" s="111"/>
    </row>
    <row r="36" spans="2:13" ht="30" customHeight="1" thickTop="1" x14ac:dyDescent="0.25">
      <c r="B36" s="100"/>
      <c r="C36" s="101"/>
      <c r="D36" s="101"/>
      <c r="E36" s="101"/>
      <c r="F36" s="101"/>
      <c r="G36" s="102"/>
      <c r="H36" s="100"/>
      <c r="I36" s="101"/>
      <c r="J36" s="101"/>
      <c r="K36" s="101"/>
      <c r="L36" s="101"/>
      <c r="M36" s="102"/>
    </row>
    <row r="37" spans="2:13" ht="30" customHeight="1" thickBot="1" x14ac:dyDescent="0.3">
      <c r="B37" s="103"/>
      <c r="C37" s="104"/>
      <c r="D37" s="104"/>
      <c r="E37" s="104"/>
      <c r="F37" s="104"/>
      <c r="G37" s="105"/>
      <c r="H37" s="103"/>
      <c r="I37" s="104"/>
      <c r="J37" s="104"/>
      <c r="K37" s="104"/>
      <c r="L37" s="104"/>
      <c r="M37" s="105"/>
    </row>
    <row r="38" spans="2:13" ht="35.1" customHeight="1" thickTop="1" x14ac:dyDescent="0.25"/>
    <row r="39" spans="2:13" ht="8.1" customHeight="1" x14ac:dyDescent="0.25"/>
    <row r="40" spans="2:13" ht="35.1" customHeight="1" x14ac:dyDescent="0.25"/>
    <row r="41" spans="2:13" ht="35.1" customHeight="1" x14ac:dyDescent="0.25"/>
    <row r="42" spans="2:13" ht="8.1" customHeight="1" x14ac:dyDescent="0.25"/>
    <row r="43" spans="2:13" ht="35.1" customHeight="1" x14ac:dyDescent="0.25"/>
    <row r="44" spans="2:13" ht="43.5" customHeight="1" x14ac:dyDescent="0.25"/>
    <row r="45" spans="2:13" ht="8.1" customHeight="1" x14ac:dyDescent="0.25"/>
    <row r="46" spans="2:13" ht="35.1" customHeight="1" x14ac:dyDescent="0.25"/>
    <row r="47" spans="2:13" ht="35.1" customHeight="1" x14ac:dyDescent="0.25"/>
    <row r="48" spans="2:13" ht="39" customHeight="1" x14ac:dyDescent="0.25"/>
  </sheetData>
  <mergeCells count="71">
    <mergeCell ref="F22:F23"/>
    <mergeCell ref="G22:G23"/>
    <mergeCell ref="AV22:AV23"/>
    <mergeCell ref="I29:L29"/>
    <mergeCell ref="B34:M34"/>
    <mergeCell ref="A22:A23"/>
    <mergeCell ref="B22:B23"/>
    <mergeCell ref="C22:C23"/>
    <mergeCell ref="D22:D23"/>
    <mergeCell ref="E22:E23"/>
    <mergeCell ref="F16:F17"/>
    <mergeCell ref="G16:G17"/>
    <mergeCell ref="AV16:AV17"/>
    <mergeCell ref="A18:AV18"/>
    <mergeCell ref="A19:A20"/>
    <mergeCell ref="B19:B20"/>
    <mergeCell ref="C19:C20"/>
    <mergeCell ref="D19:D20"/>
    <mergeCell ref="E19:E20"/>
    <mergeCell ref="F19:F20"/>
    <mergeCell ref="G19:G20"/>
    <mergeCell ref="AV19:AV20"/>
    <mergeCell ref="A16:A17"/>
    <mergeCell ref="B16:B17"/>
    <mergeCell ref="C16:C17"/>
    <mergeCell ref="D16:D17"/>
    <mergeCell ref="E16:E17"/>
    <mergeCell ref="A10:A11"/>
    <mergeCell ref="B10:B11"/>
    <mergeCell ref="C10:C11"/>
    <mergeCell ref="D10:D11"/>
    <mergeCell ref="A15:AV15"/>
    <mergeCell ref="A12:AV12"/>
    <mergeCell ref="A13:A14"/>
    <mergeCell ref="B13:B14"/>
    <mergeCell ref="C13:C14"/>
    <mergeCell ref="D13:D14"/>
    <mergeCell ref="E13:E14"/>
    <mergeCell ref="F13:F14"/>
    <mergeCell ref="G13:G14"/>
    <mergeCell ref="AV13:AV14"/>
    <mergeCell ref="E10:E11"/>
    <mergeCell ref="F10:F11"/>
    <mergeCell ref="G10:G11"/>
    <mergeCell ref="AV10:AV11"/>
    <mergeCell ref="AS2:AV2"/>
    <mergeCell ref="A1:AV1"/>
    <mergeCell ref="F2:G2"/>
    <mergeCell ref="A4:AV4"/>
    <mergeCell ref="A5:AV5"/>
    <mergeCell ref="A6:A9"/>
    <mergeCell ref="B6:H6"/>
    <mergeCell ref="I6:AU6"/>
    <mergeCell ref="AV6:AV9"/>
    <mergeCell ref="B7:D7"/>
    <mergeCell ref="E7:H7"/>
    <mergeCell ref="I7:AU7"/>
    <mergeCell ref="B8:AU8"/>
    <mergeCell ref="B35:G35"/>
    <mergeCell ref="H35:M35"/>
    <mergeCell ref="B36:G37"/>
    <mergeCell ref="H36:M37"/>
    <mergeCell ref="A24:AV24"/>
    <mergeCell ref="A25:A26"/>
    <mergeCell ref="B25:B26"/>
    <mergeCell ref="C25:C26"/>
    <mergeCell ref="D25:D26"/>
    <mergeCell ref="E25:E26"/>
    <mergeCell ref="F25:F26"/>
    <mergeCell ref="G25:G26"/>
    <mergeCell ref="AV25:AV26"/>
  </mergeCells>
  <conditionalFormatting sqref="I21:AU21">
    <cfRule type="colorScale" priority="39">
      <colorScale>
        <cfvo type="min"/>
        <cfvo type="percentile" val="50"/>
        <cfvo type="max"/>
        <color rgb="FFE98BD7"/>
        <color rgb="FFD5007F"/>
        <color rgb="FF950054"/>
      </colorScale>
    </cfRule>
  </conditionalFormatting>
  <conditionalFormatting sqref="AV10">
    <cfRule type="cellIs" dxfId="84" priority="18" operator="greaterThan">
      <formula>95%</formula>
    </cfRule>
    <cfRule type="cellIs" dxfId="83" priority="19" operator="greaterThanOrEqual">
      <formula>90%</formula>
    </cfRule>
    <cfRule type="cellIs" dxfId="82" priority="20" operator="lessThan">
      <formula>89.99%</formula>
    </cfRule>
  </conditionalFormatting>
  <conditionalFormatting sqref="AV13">
    <cfRule type="cellIs" dxfId="81" priority="15" operator="greaterThan">
      <formula>95%</formula>
    </cfRule>
    <cfRule type="cellIs" dxfId="80" priority="16" operator="greaterThanOrEqual">
      <formula>90%</formula>
    </cfRule>
    <cfRule type="cellIs" dxfId="79" priority="17" operator="lessThan">
      <formula>89.99%</formula>
    </cfRule>
  </conditionalFormatting>
  <conditionalFormatting sqref="AV16">
    <cfRule type="cellIs" dxfId="78" priority="12" operator="greaterThan">
      <formula>95%</formula>
    </cfRule>
    <cfRule type="cellIs" dxfId="77" priority="13" operator="greaterThanOrEqual">
      <formula>90%</formula>
    </cfRule>
    <cfRule type="cellIs" dxfId="76" priority="14" operator="lessThan">
      <formula>89.99%</formula>
    </cfRule>
  </conditionalFormatting>
  <conditionalFormatting sqref="AV19">
    <cfRule type="cellIs" dxfId="75" priority="9" operator="greaterThan">
      <formula>95%</formula>
    </cfRule>
    <cfRule type="cellIs" dxfId="74" priority="10" operator="greaterThanOrEqual">
      <formula>90%</formula>
    </cfRule>
    <cfRule type="cellIs" dxfId="73" priority="11" operator="lessThan">
      <formula>89.99%</formula>
    </cfRule>
  </conditionalFormatting>
  <conditionalFormatting sqref="AV25">
    <cfRule type="cellIs" dxfId="72" priority="3" operator="greaterThan">
      <formula>95%</formula>
    </cfRule>
    <cfRule type="cellIs" dxfId="71" priority="4" operator="greaterThanOrEqual">
      <formula>90%</formula>
    </cfRule>
    <cfRule type="cellIs" dxfId="70" priority="5" operator="lessThan">
      <formula>89.99%</formula>
    </cfRule>
  </conditionalFormatting>
  <conditionalFormatting sqref="AV22">
    <cfRule type="cellIs" dxfId="69" priority="1" operator="greaterThanOrEqual">
      <formula>100%</formula>
    </cfRule>
    <cfRule type="cellIs" dxfId="68" priority="2" operator="lessThan">
      <formula>99.99%</formula>
    </cfRule>
  </conditionalFormatting>
  <dataValidations count="1">
    <dataValidation showDropDown="1" showInputMessage="1" showErrorMessage="1" sqref="C21 G19:G23 G10:G11 G16:G17 G13:G14 G25:G26" xr:uid="{E8988208-EBF6-49D6-8503-217EC2C8DFA3}"/>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0ED417-6F2C-4778-BD60-998CB72D8B5A}">
  <sheetPr>
    <tabColor rgb="FF00B0F0"/>
  </sheetPr>
  <dimension ref="A1:BH48"/>
  <sheetViews>
    <sheetView showGridLines="0" topLeftCell="D1" zoomScale="40" zoomScaleNormal="40" workbookViewId="0">
      <selection activeCell="I25" sqref="I25:AU26"/>
    </sheetView>
  </sheetViews>
  <sheetFormatPr baseColWidth="10" defaultColWidth="11.44140625" defaultRowHeight="30" customHeight="1" x14ac:dyDescent="0.25"/>
  <cols>
    <col min="1" max="1" width="10.5546875" style="1" bestFit="1" customWidth="1"/>
    <col min="2" max="2" width="19.109375" style="1" bestFit="1" customWidth="1"/>
    <col min="3" max="3" width="19.109375" style="1" customWidth="1"/>
    <col min="4" max="4" width="14.33203125" style="1" customWidth="1"/>
    <col min="5" max="5" width="21" style="1" customWidth="1"/>
    <col min="6" max="6" width="12.88671875" style="1" customWidth="1"/>
    <col min="7" max="7" width="10.33203125" style="1" bestFit="1" customWidth="1"/>
    <col min="8" max="8" width="14.5546875" style="1" customWidth="1"/>
    <col min="9" max="47" width="10.6640625" style="1" customWidth="1"/>
    <col min="48" max="48" width="22.6640625" style="1" customWidth="1"/>
    <col min="49" max="16384" width="11.44140625" style="1"/>
  </cols>
  <sheetData>
    <row r="1" spans="1:60" ht="40.5" customHeight="1" x14ac:dyDescent="0.25">
      <c r="A1" s="96" t="str">
        <f>'PANEL DE CONTROL DISTRITAL'!A1:Q1</f>
        <v>INSTITUTO NACIONAL ELECTORAL
SISTEMA DE GESTIÓN DE LA CALIDAD
CIUDAD DE MÉXICO</v>
      </c>
      <c r="B1" s="96"/>
      <c r="C1" s="96"/>
      <c r="D1" s="96"/>
      <c r="E1" s="96"/>
      <c r="F1" s="96"/>
      <c r="G1" s="96"/>
      <c r="H1" s="96"/>
      <c r="I1" s="96"/>
      <c r="J1" s="96"/>
      <c r="K1" s="96"/>
      <c r="L1" s="96"/>
      <c r="M1" s="96"/>
      <c r="N1" s="96"/>
      <c r="O1" s="96"/>
      <c r="P1" s="96"/>
      <c r="Q1" s="96"/>
      <c r="R1" s="96"/>
      <c r="S1" s="96"/>
      <c r="T1" s="96"/>
      <c r="U1" s="96"/>
      <c r="V1" s="96"/>
      <c r="W1" s="96"/>
      <c r="X1" s="96"/>
      <c r="Y1" s="96"/>
      <c r="Z1" s="96"/>
      <c r="AA1" s="96"/>
      <c r="AB1" s="96"/>
      <c r="AC1" s="96"/>
      <c r="AD1" s="96"/>
      <c r="AE1" s="96"/>
      <c r="AF1" s="96"/>
      <c r="AG1" s="96"/>
      <c r="AH1" s="96"/>
      <c r="AI1" s="96"/>
      <c r="AJ1" s="96"/>
      <c r="AK1" s="96"/>
      <c r="AL1" s="96"/>
      <c r="AM1" s="96"/>
      <c r="AN1" s="96"/>
      <c r="AO1" s="96"/>
      <c r="AP1" s="96"/>
      <c r="AQ1" s="96"/>
      <c r="AR1" s="96"/>
      <c r="AS1" s="96"/>
      <c r="AT1" s="96"/>
      <c r="AU1" s="96"/>
      <c r="AV1" s="96"/>
    </row>
    <row r="2" spans="1:60" ht="33.75" customHeight="1" x14ac:dyDescent="0.25">
      <c r="A2" s="12"/>
      <c r="B2" s="12"/>
      <c r="C2" s="12"/>
      <c r="D2" s="9" t="s">
        <v>24</v>
      </c>
      <c r="E2" s="9">
        <v>22</v>
      </c>
      <c r="F2" s="98" t="s">
        <v>25</v>
      </c>
      <c r="G2" s="98"/>
      <c r="H2" s="22">
        <v>92251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119" t="str">
        <f>'PANEL DE CONTROL DISTRITAL'!M2</f>
        <v>Fecha de corte 31/08/2023</v>
      </c>
      <c r="AT2" s="119"/>
      <c r="AU2" s="119"/>
      <c r="AV2" s="119"/>
      <c r="AW2" s="17"/>
    </row>
    <row r="3" spans="1:60"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row>
    <row r="4" spans="1:60" ht="30" customHeight="1" thickTop="1" thickBot="1" x14ac:dyDescent="0.3">
      <c r="A4" s="123" t="s">
        <v>26</v>
      </c>
      <c r="B4" s="124"/>
      <c r="C4" s="124"/>
      <c r="D4" s="124"/>
      <c r="E4" s="124"/>
      <c r="F4" s="124"/>
      <c r="G4" s="124"/>
      <c r="H4" s="124"/>
      <c r="I4" s="124"/>
      <c r="J4" s="124"/>
      <c r="K4" s="124"/>
      <c r="L4" s="124"/>
      <c r="M4" s="124"/>
      <c r="N4" s="124"/>
      <c r="O4" s="124"/>
      <c r="P4" s="124"/>
      <c r="Q4" s="124"/>
      <c r="R4" s="124"/>
      <c r="S4" s="124"/>
      <c r="T4" s="124"/>
      <c r="U4" s="124"/>
      <c r="V4" s="124"/>
      <c r="W4" s="124"/>
      <c r="X4" s="124"/>
      <c r="Y4" s="124"/>
      <c r="Z4" s="124"/>
      <c r="AA4" s="124"/>
      <c r="AB4" s="124"/>
      <c r="AC4" s="124"/>
      <c r="AD4" s="124"/>
      <c r="AE4" s="124"/>
      <c r="AF4" s="124"/>
      <c r="AG4" s="124"/>
      <c r="AH4" s="124"/>
      <c r="AI4" s="124"/>
      <c r="AJ4" s="124"/>
      <c r="AK4" s="124"/>
      <c r="AL4" s="124"/>
      <c r="AM4" s="124"/>
      <c r="AN4" s="124"/>
      <c r="AO4" s="124"/>
      <c r="AP4" s="124"/>
      <c r="AQ4" s="124"/>
      <c r="AR4" s="124"/>
      <c r="AS4" s="124"/>
      <c r="AT4" s="124"/>
      <c r="AU4" s="124"/>
      <c r="AV4" s="125"/>
      <c r="AX4" s="20"/>
    </row>
    <row r="5" spans="1:60" ht="5.25" customHeight="1" thickTop="1" thickBot="1" x14ac:dyDescent="0.3">
      <c r="A5" s="126"/>
      <c r="B5" s="127"/>
      <c r="C5" s="127"/>
      <c r="D5" s="127"/>
      <c r="E5" s="127"/>
      <c r="F5" s="127"/>
      <c r="G5" s="127"/>
      <c r="H5" s="127"/>
      <c r="I5" s="127"/>
      <c r="J5" s="127"/>
      <c r="K5" s="127"/>
      <c r="L5" s="127"/>
      <c r="M5" s="127"/>
      <c r="N5" s="127"/>
      <c r="O5" s="127"/>
      <c r="P5" s="127"/>
      <c r="Q5" s="127"/>
      <c r="R5" s="127"/>
      <c r="S5" s="127"/>
      <c r="T5" s="127"/>
      <c r="U5" s="127"/>
      <c r="V5" s="127"/>
      <c r="W5" s="127"/>
      <c r="X5" s="127"/>
      <c r="Y5" s="127"/>
      <c r="Z5" s="127"/>
      <c r="AA5" s="127"/>
      <c r="AB5" s="127"/>
      <c r="AC5" s="127"/>
      <c r="AD5" s="127"/>
      <c r="AE5" s="127"/>
      <c r="AF5" s="127"/>
      <c r="AG5" s="127"/>
      <c r="AH5" s="127"/>
      <c r="AI5" s="127"/>
      <c r="AJ5" s="127"/>
      <c r="AK5" s="127"/>
      <c r="AL5" s="127"/>
      <c r="AM5" s="127"/>
      <c r="AN5" s="127"/>
      <c r="AO5" s="127"/>
      <c r="AP5" s="127"/>
      <c r="AQ5" s="127"/>
      <c r="AR5" s="127"/>
      <c r="AS5" s="127"/>
      <c r="AT5" s="127"/>
      <c r="AU5" s="127"/>
      <c r="AV5" s="128"/>
    </row>
    <row r="6" spans="1:60" ht="18" customHeight="1" thickTop="1" thickBot="1" x14ac:dyDescent="0.3">
      <c r="A6" s="120" t="str">
        <f>'PANEL DE CONTROL DISTRITAL'!A6</f>
        <v>Número</v>
      </c>
      <c r="B6" s="121" t="str">
        <f>'PANEL DE CONTROL DISTRITAL'!B6</f>
        <v xml:space="preserve">PROCESOS SUSTANTIVOS E INDICADORES </v>
      </c>
      <c r="C6" s="121"/>
      <c r="D6" s="121"/>
      <c r="E6" s="121"/>
      <c r="F6" s="121"/>
      <c r="G6" s="121"/>
      <c r="H6" s="121"/>
      <c r="I6" s="129" t="s">
        <v>21</v>
      </c>
      <c r="J6" s="130"/>
      <c r="K6" s="130"/>
      <c r="L6" s="130"/>
      <c r="M6" s="130"/>
      <c r="N6" s="130"/>
      <c r="O6" s="130"/>
      <c r="P6" s="130"/>
      <c r="Q6" s="130"/>
      <c r="R6" s="130"/>
      <c r="S6" s="130"/>
      <c r="T6" s="130"/>
      <c r="U6" s="130"/>
      <c r="V6" s="130"/>
      <c r="W6" s="130"/>
      <c r="X6" s="130"/>
      <c r="Y6" s="130"/>
      <c r="Z6" s="130"/>
      <c r="AA6" s="130"/>
      <c r="AB6" s="130"/>
      <c r="AC6" s="130"/>
      <c r="AD6" s="130"/>
      <c r="AE6" s="130"/>
      <c r="AF6" s="130"/>
      <c r="AG6" s="130"/>
      <c r="AH6" s="130"/>
      <c r="AI6" s="130"/>
      <c r="AJ6" s="130"/>
      <c r="AK6" s="130"/>
      <c r="AL6" s="130"/>
      <c r="AM6" s="130"/>
      <c r="AN6" s="130"/>
      <c r="AO6" s="130"/>
      <c r="AP6" s="130"/>
      <c r="AQ6" s="130"/>
      <c r="AR6" s="130"/>
      <c r="AS6" s="130"/>
      <c r="AT6" s="130"/>
      <c r="AU6" s="130"/>
      <c r="AV6" s="122" t="s">
        <v>7</v>
      </c>
    </row>
    <row r="7" spans="1:60" ht="17.25" customHeight="1" thickTop="1" thickBot="1" x14ac:dyDescent="0.3">
      <c r="A7" s="120"/>
      <c r="B7" s="121" t="str">
        <f>'PANEL DE CONTROL DISTRITAL'!B7</f>
        <v>DESCRIPCIÓN</v>
      </c>
      <c r="C7" s="121"/>
      <c r="D7" s="121"/>
      <c r="E7" s="121" t="str">
        <f>'PANEL DE CONTROL DISTRITAL'!E7</f>
        <v>MEDICIÓN</v>
      </c>
      <c r="F7" s="121"/>
      <c r="G7" s="121"/>
      <c r="H7" s="121"/>
      <c r="I7" s="131" t="str">
        <f>'PANEL DE CONTROL DISTRITAL'!A5</f>
        <v>CAMPAÑA ANUAL PERMANENTE 2022-2023</v>
      </c>
      <c r="J7" s="132"/>
      <c r="K7" s="132"/>
      <c r="L7" s="132"/>
      <c r="M7" s="132"/>
      <c r="N7" s="132"/>
      <c r="O7" s="132"/>
      <c r="P7" s="132"/>
      <c r="Q7" s="132"/>
      <c r="R7" s="132"/>
      <c r="S7" s="132"/>
      <c r="T7" s="132"/>
      <c r="U7" s="132"/>
      <c r="V7" s="132"/>
      <c r="W7" s="132"/>
      <c r="X7" s="132"/>
      <c r="Y7" s="132"/>
      <c r="Z7" s="132"/>
      <c r="AA7" s="132"/>
      <c r="AB7" s="132"/>
      <c r="AC7" s="132"/>
      <c r="AD7" s="132"/>
      <c r="AE7" s="132"/>
      <c r="AF7" s="132"/>
      <c r="AG7" s="132"/>
      <c r="AH7" s="132"/>
      <c r="AI7" s="132"/>
      <c r="AJ7" s="132"/>
      <c r="AK7" s="132"/>
      <c r="AL7" s="132"/>
      <c r="AM7" s="132"/>
      <c r="AN7" s="132"/>
      <c r="AO7" s="132"/>
      <c r="AP7" s="132"/>
      <c r="AQ7" s="132"/>
      <c r="AR7" s="132"/>
      <c r="AS7" s="132"/>
      <c r="AT7" s="132"/>
      <c r="AU7" s="132"/>
      <c r="AV7" s="122"/>
    </row>
    <row r="8" spans="1:60" ht="5.25" customHeight="1" thickTop="1" thickBot="1" x14ac:dyDescent="0.3">
      <c r="A8" s="120"/>
      <c r="B8" s="133"/>
      <c r="C8" s="134"/>
      <c r="D8" s="134"/>
      <c r="E8" s="134"/>
      <c r="F8" s="134"/>
      <c r="G8" s="134"/>
      <c r="H8" s="134"/>
      <c r="I8" s="134"/>
      <c r="J8" s="134"/>
      <c r="K8" s="134"/>
      <c r="L8" s="134"/>
      <c r="M8" s="134"/>
      <c r="N8" s="134"/>
      <c r="O8" s="134"/>
      <c r="P8" s="134"/>
      <c r="Q8" s="134"/>
      <c r="R8" s="134"/>
      <c r="S8" s="134"/>
      <c r="T8" s="134"/>
      <c r="U8" s="134"/>
      <c r="V8" s="134"/>
      <c r="W8" s="134"/>
      <c r="X8" s="134"/>
      <c r="Y8" s="134"/>
      <c r="Z8" s="134"/>
      <c r="AA8" s="134"/>
      <c r="AB8" s="134"/>
      <c r="AC8" s="134"/>
      <c r="AD8" s="134"/>
      <c r="AE8" s="134"/>
      <c r="AF8" s="134"/>
      <c r="AG8" s="134"/>
      <c r="AH8" s="134"/>
      <c r="AI8" s="134"/>
      <c r="AJ8" s="134"/>
      <c r="AK8" s="134"/>
      <c r="AL8" s="134"/>
      <c r="AM8" s="134"/>
      <c r="AN8" s="134"/>
      <c r="AO8" s="134"/>
      <c r="AP8" s="134"/>
      <c r="AQ8" s="134"/>
      <c r="AR8" s="134"/>
      <c r="AS8" s="134"/>
      <c r="AT8" s="134"/>
      <c r="AU8" s="134"/>
      <c r="AV8" s="122"/>
    </row>
    <row r="9" spans="1:60" s="2" customFormat="1" ht="29.25" customHeight="1" thickTop="1" thickBot="1" x14ac:dyDescent="0.3">
      <c r="A9" s="120"/>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'090151'!I9</f>
        <v>2022-53</v>
      </c>
      <c r="J9" s="33" t="str">
        <f>'090151'!J9</f>
        <v>2022-54</v>
      </c>
      <c r="K9" s="33" t="str">
        <f>'090151'!K9</f>
        <v>2022-55</v>
      </c>
      <c r="L9" s="33" t="str">
        <f>'090151'!L9</f>
        <v>2023-01</v>
      </c>
      <c r="M9" s="33" t="str">
        <f>'090151'!M9</f>
        <v>2023-02</v>
      </c>
      <c r="N9" s="33" t="str">
        <f>'090151'!N9</f>
        <v>2023-03</v>
      </c>
      <c r="O9" s="33" t="str">
        <f>'090151'!O9</f>
        <v>2023-04</v>
      </c>
      <c r="P9" s="33" t="str">
        <f>'090151'!P9</f>
        <v>2023-05</v>
      </c>
      <c r="Q9" s="33" t="str">
        <f>'090151'!Q9</f>
        <v>2023-06</v>
      </c>
      <c r="R9" s="33" t="str">
        <f>'090151'!R9</f>
        <v>2023-07</v>
      </c>
      <c r="S9" s="33" t="str">
        <f>'090151'!S9</f>
        <v>2023-08</v>
      </c>
      <c r="T9" s="33" t="str">
        <f>'090151'!T9</f>
        <v>2023-09</v>
      </c>
      <c r="U9" s="33" t="str">
        <f>'090151'!U9</f>
        <v>2023-10</v>
      </c>
      <c r="V9" s="33" t="str">
        <f>'090151'!V9</f>
        <v>2023-11</v>
      </c>
      <c r="W9" s="33" t="str">
        <f>'090151'!W9</f>
        <v>2023-12</v>
      </c>
      <c r="X9" s="33" t="str">
        <f>'090151'!X9</f>
        <v>2023-13</v>
      </c>
      <c r="Y9" s="33" t="str">
        <f>'090151'!Y9</f>
        <v>2023-14</v>
      </c>
      <c r="Z9" s="33" t="str">
        <f>'090151'!Z9</f>
        <v>2023-15</v>
      </c>
      <c r="AA9" s="33" t="str">
        <f>'090151'!AA9</f>
        <v>2023-16</v>
      </c>
      <c r="AB9" s="33" t="str">
        <f>'090151'!AB9</f>
        <v>2023-17</v>
      </c>
      <c r="AC9" s="33" t="str">
        <f>'090151'!AC9</f>
        <v>2023-18</v>
      </c>
      <c r="AD9" s="33" t="str">
        <f>'090151'!AD9</f>
        <v>2023-19</v>
      </c>
      <c r="AE9" s="33" t="str">
        <f>'090151'!AE9</f>
        <v>2023-20</v>
      </c>
      <c r="AF9" s="33" t="str">
        <f>'090151'!AF9</f>
        <v>2023-21</v>
      </c>
      <c r="AG9" s="33" t="str">
        <f>'090151'!AG9</f>
        <v>2023-22</v>
      </c>
      <c r="AH9" s="33" t="str">
        <f>'090151'!AH9</f>
        <v>2023-23</v>
      </c>
      <c r="AI9" s="33" t="str">
        <f>'090151'!AI9</f>
        <v>2023-24</v>
      </c>
      <c r="AJ9" s="33" t="str">
        <f>'090151'!AJ9</f>
        <v>2023-25</v>
      </c>
      <c r="AK9" s="33" t="str">
        <f>'090151'!AK9</f>
        <v>2023-26</v>
      </c>
      <c r="AL9" s="33" t="str">
        <f>'090151'!AL9</f>
        <v>2023-27</v>
      </c>
      <c r="AM9" s="33" t="str">
        <f>'090151'!AM9</f>
        <v>2023-28</v>
      </c>
      <c r="AN9" s="33" t="str">
        <f>'090151'!AN9</f>
        <v>2023-29</v>
      </c>
      <c r="AO9" s="33" t="str">
        <f>'090151'!AO9</f>
        <v>2023-30</v>
      </c>
      <c r="AP9" s="33" t="str">
        <f>'090151'!AP9</f>
        <v>2023-31</v>
      </c>
      <c r="AQ9" s="33" t="str">
        <f>'090151'!AQ9</f>
        <v>2023-32</v>
      </c>
      <c r="AR9" s="33" t="str">
        <f>'090151'!AR9</f>
        <v>2023-33</v>
      </c>
      <c r="AS9" s="33" t="str">
        <f>'090151'!AS9</f>
        <v>2023-34</v>
      </c>
      <c r="AT9" s="33" t="str">
        <f>'090151'!AT9</f>
        <v>2023-35</v>
      </c>
      <c r="AU9" s="33" t="str">
        <f>'090151'!AU9</f>
        <v>2023-36</v>
      </c>
      <c r="AV9" s="122"/>
    </row>
    <row r="10" spans="1:60" s="2" customFormat="1" ht="50.1" customHeight="1" thickTop="1" thickBot="1" x14ac:dyDescent="0.3">
      <c r="A10" s="117">
        <f>'PANEL DE CONTROL DISTRITAL'!A9</f>
        <v>1</v>
      </c>
      <c r="B10" s="118" t="str">
        <f>'PANEL DE CONTROL DISTRITAL'!B9</f>
        <v>ENTREVISTA</v>
      </c>
      <c r="C10" s="113" t="str">
        <f>'PANEL DE CONTROL DISTRITAL'!C9</f>
        <v xml:space="preserve"> Auxiliar de Atención Ciudadana</v>
      </c>
      <c r="D10" s="114" t="str">
        <f>'PANEL DE CONTROL DISTRITAL'!D9</f>
        <v>Efectividad de la entrevista =</v>
      </c>
      <c r="E10" s="113" t="str">
        <f>'PANEL DE CONTROL DISTRITAL'!E9</f>
        <v>(Número de trámites aplicados / (Número de fichas requisitadas - Notificaciones de improcedencia de trámite)) x 100</v>
      </c>
      <c r="F10" s="115" t="str">
        <f>'PANEL DE CONTROL DISTRITAL'!F9</f>
        <v>Semanal (remesa)</v>
      </c>
      <c r="G10" s="116">
        <f>'PANEL DE CONTROL DISTRITAL'!G9</f>
        <v>0.9</v>
      </c>
      <c r="H10" s="27" t="str">
        <f>'PANEL DE CONTROL DISTRITAL'!H9</f>
        <v>Número de trámites aplicados</v>
      </c>
      <c r="I10" s="25">
        <v>188</v>
      </c>
      <c r="J10" s="25">
        <v>891</v>
      </c>
      <c r="K10" s="25">
        <v>0</v>
      </c>
      <c r="L10" s="25">
        <v>0</v>
      </c>
      <c r="M10" s="25">
        <v>708</v>
      </c>
      <c r="N10" s="25">
        <v>924</v>
      </c>
      <c r="O10" s="25">
        <v>847</v>
      </c>
      <c r="P10" s="25">
        <v>973</v>
      </c>
      <c r="Q10" s="25">
        <v>907</v>
      </c>
      <c r="R10" s="25">
        <v>772</v>
      </c>
      <c r="S10" s="25">
        <v>965</v>
      </c>
      <c r="T10" s="25">
        <v>978</v>
      </c>
      <c r="U10" s="25">
        <v>955</v>
      </c>
      <c r="V10" s="25">
        <v>871</v>
      </c>
      <c r="W10" s="25">
        <v>982</v>
      </c>
      <c r="X10" s="25">
        <v>740</v>
      </c>
      <c r="Y10" s="25">
        <v>892</v>
      </c>
      <c r="Z10" s="25">
        <v>605</v>
      </c>
      <c r="AA10" s="25">
        <v>957</v>
      </c>
      <c r="AB10" s="25">
        <v>903</v>
      </c>
      <c r="AC10" s="25">
        <v>868</v>
      </c>
      <c r="AD10" s="25">
        <v>512</v>
      </c>
      <c r="AE10" s="25">
        <v>749</v>
      </c>
      <c r="AF10" s="25">
        <v>924</v>
      </c>
      <c r="AG10" s="25">
        <v>933</v>
      </c>
      <c r="AH10" s="25">
        <v>888</v>
      </c>
      <c r="AI10" s="25">
        <v>907</v>
      </c>
      <c r="AJ10" s="25">
        <v>884</v>
      </c>
      <c r="AK10" s="25">
        <v>898</v>
      </c>
      <c r="AL10" s="25">
        <v>896</v>
      </c>
      <c r="AM10" s="25">
        <v>759</v>
      </c>
      <c r="AN10" s="25">
        <v>950</v>
      </c>
      <c r="AO10" s="25">
        <v>948</v>
      </c>
      <c r="AP10" s="25">
        <v>974</v>
      </c>
      <c r="AQ10" s="25">
        <v>898</v>
      </c>
      <c r="AR10" s="25">
        <v>952</v>
      </c>
      <c r="AS10" s="25">
        <v>897</v>
      </c>
      <c r="AT10" s="25">
        <v>905</v>
      </c>
      <c r="AU10" s="25">
        <v>720</v>
      </c>
      <c r="AV10" s="106">
        <f>IFERROR(SUM(I10:AU10)/SUM(I11:AU11),0)</f>
        <v>0.95278399129435942</v>
      </c>
    </row>
    <row r="11" spans="1:60" s="2" customFormat="1" ht="50.1" customHeight="1" thickTop="1" thickBot="1" x14ac:dyDescent="0.3">
      <c r="A11" s="117"/>
      <c r="B11" s="118"/>
      <c r="C11" s="113"/>
      <c r="D11" s="114"/>
      <c r="E11" s="113"/>
      <c r="F11" s="115"/>
      <c r="G11" s="116"/>
      <c r="H11" s="27" t="str">
        <f>'PANEL DE CONTROL DISTRITAL'!H10</f>
        <v>Número de fichas requisitadas - Notificaciones de improcedencia de trámite</v>
      </c>
      <c r="I11" s="45">
        <v>196</v>
      </c>
      <c r="J11" s="45">
        <v>955</v>
      </c>
      <c r="K11" s="45">
        <v>0</v>
      </c>
      <c r="L11" s="45">
        <v>0</v>
      </c>
      <c r="M11" s="45">
        <v>736</v>
      </c>
      <c r="N11" s="45">
        <v>934</v>
      </c>
      <c r="O11" s="45">
        <v>890</v>
      </c>
      <c r="P11" s="45">
        <v>1024</v>
      </c>
      <c r="Q11" s="45">
        <v>959</v>
      </c>
      <c r="R11" s="45">
        <v>828</v>
      </c>
      <c r="S11" s="45">
        <v>1012</v>
      </c>
      <c r="T11" s="45">
        <v>1037</v>
      </c>
      <c r="U11" s="45">
        <v>1021</v>
      </c>
      <c r="V11" s="45">
        <v>921</v>
      </c>
      <c r="W11" s="45">
        <v>1083</v>
      </c>
      <c r="X11" s="45">
        <v>771</v>
      </c>
      <c r="Y11" s="45">
        <v>942</v>
      </c>
      <c r="Z11" s="45">
        <v>630</v>
      </c>
      <c r="AA11" s="45">
        <v>988</v>
      </c>
      <c r="AB11" s="45">
        <v>941</v>
      </c>
      <c r="AC11" s="45">
        <v>918</v>
      </c>
      <c r="AD11" s="45">
        <v>517</v>
      </c>
      <c r="AE11" s="45">
        <v>778</v>
      </c>
      <c r="AF11" s="45">
        <v>976</v>
      </c>
      <c r="AG11" s="45">
        <v>979</v>
      </c>
      <c r="AH11" s="45">
        <v>922</v>
      </c>
      <c r="AI11" s="45">
        <v>945</v>
      </c>
      <c r="AJ11" s="45">
        <v>899</v>
      </c>
      <c r="AK11" s="45">
        <v>966</v>
      </c>
      <c r="AL11" s="45">
        <v>937</v>
      </c>
      <c r="AM11" s="45">
        <v>790</v>
      </c>
      <c r="AN11" s="45">
        <v>972</v>
      </c>
      <c r="AO11" s="45">
        <v>1014</v>
      </c>
      <c r="AP11" s="45">
        <v>1026</v>
      </c>
      <c r="AQ11" s="45">
        <v>943</v>
      </c>
      <c r="AR11" s="45">
        <v>1010</v>
      </c>
      <c r="AS11" s="45">
        <v>964</v>
      </c>
      <c r="AT11" s="45">
        <v>924</v>
      </c>
      <c r="AU11" s="45">
        <v>734</v>
      </c>
      <c r="AV11" s="106"/>
    </row>
    <row r="12" spans="1:60" s="47" customFormat="1" ht="8.1" customHeight="1" thickTop="1" thickBot="1" x14ac:dyDescent="0.3">
      <c r="A12" s="117">
        <v>0</v>
      </c>
      <c r="B12" s="117"/>
      <c r="C12" s="117"/>
      <c r="D12" s="117"/>
      <c r="E12" s="117"/>
      <c r="F12" s="117"/>
      <c r="G12" s="117"/>
      <c r="H12" s="117"/>
      <c r="I12" s="117"/>
      <c r="J12" s="117"/>
      <c r="K12" s="117"/>
      <c r="L12" s="117"/>
      <c r="M12" s="117"/>
      <c r="N12" s="117"/>
      <c r="O12" s="117"/>
      <c r="P12" s="117"/>
      <c r="Q12" s="117"/>
      <c r="R12" s="117"/>
      <c r="S12" s="117"/>
      <c r="T12" s="117"/>
      <c r="U12" s="117"/>
      <c r="V12" s="117"/>
      <c r="W12" s="117"/>
      <c r="X12" s="117"/>
      <c r="Y12" s="117"/>
      <c r="Z12" s="117"/>
      <c r="AA12" s="117"/>
      <c r="AB12" s="117"/>
      <c r="AC12" s="117"/>
      <c r="AD12" s="117"/>
      <c r="AE12" s="117"/>
      <c r="AF12" s="117"/>
      <c r="AG12" s="117"/>
      <c r="AH12" s="117"/>
      <c r="AI12" s="117"/>
      <c r="AJ12" s="117"/>
      <c r="AK12" s="117"/>
      <c r="AL12" s="117"/>
      <c r="AM12" s="117"/>
      <c r="AN12" s="117"/>
      <c r="AO12" s="117"/>
      <c r="AP12" s="117"/>
      <c r="AQ12" s="117"/>
      <c r="AR12" s="117"/>
      <c r="AS12" s="117"/>
      <c r="AT12" s="117"/>
      <c r="AU12" s="117"/>
      <c r="AV12" s="117"/>
      <c r="AW12" s="46"/>
      <c r="AX12" s="46"/>
      <c r="AY12" s="46"/>
      <c r="AZ12" s="46"/>
      <c r="BA12" s="46"/>
      <c r="BB12" s="46"/>
      <c r="BC12" s="46"/>
      <c r="BD12" s="46"/>
      <c r="BE12" s="46"/>
      <c r="BF12" s="46"/>
      <c r="BG12" s="46"/>
      <c r="BH12" s="46"/>
    </row>
    <row r="13" spans="1:60" s="3" customFormat="1" ht="50.1" customHeight="1" thickTop="1" thickBot="1" x14ac:dyDescent="0.3">
      <c r="A13" s="117">
        <f>'PANEL DE CONTROL DISTRITAL'!A12</f>
        <v>2</v>
      </c>
      <c r="B13" s="118" t="str">
        <f>'PANEL DE CONTROL DISTRITAL'!B12</f>
        <v>TRÁMITE</v>
      </c>
      <c r="C13" s="113" t="str">
        <f>'PANEL DE CONTROL DISTRITAL'!C12</f>
        <v>Operador de Equipo Tecnológico</v>
      </c>
      <c r="D13" s="114" t="str">
        <f>'PANEL DE CONTROL DISTRITAL'!D12</f>
        <v>Trámites exitosos efectivos=</v>
      </c>
      <c r="E13" s="113" t="str">
        <f>'PANEL DE CONTROL DISTRITAL'!E12</f>
        <v>(Número de trámites exitosos / Número de trámites aplicados) x 100</v>
      </c>
      <c r="F13" s="115" t="str">
        <f>'PANEL DE CONTROL DISTRITAL'!F12</f>
        <v>Semanal (remesa)</v>
      </c>
      <c r="G13" s="116">
        <f>'PANEL DE CONTROL DISTRITAL'!G12</f>
        <v>0.9</v>
      </c>
      <c r="H13" s="27" t="str">
        <f>'PANEL DE CONTROL DISTRITAL'!H12</f>
        <v>Número de trámites exitosos</v>
      </c>
      <c r="I13" s="25">
        <v>188</v>
      </c>
      <c r="J13" s="25">
        <v>893</v>
      </c>
      <c r="K13" s="25">
        <v>0</v>
      </c>
      <c r="L13" s="25">
        <v>0</v>
      </c>
      <c r="M13" s="25">
        <v>707</v>
      </c>
      <c r="N13" s="25">
        <v>922</v>
      </c>
      <c r="O13" s="25">
        <v>850</v>
      </c>
      <c r="P13" s="25">
        <v>971</v>
      </c>
      <c r="Q13" s="25">
        <v>905</v>
      </c>
      <c r="R13" s="25">
        <v>775</v>
      </c>
      <c r="S13" s="25">
        <v>969</v>
      </c>
      <c r="T13" s="25">
        <v>980</v>
      </c>
      <c r="U13" s="25">
        <v>961</v>
      </c>
      <c r="V13" s="25">
        <v>876</v>
      </c>
      <c r="W13" s="25">
        <v>985</v>
      </c>
      <c r="X13" s="25">
        <v>748</v>
      </c>
      <c r="Y13" s="25">
        <v>899</v>
      </c>
      <c r="Z13" s="25">
        <v>608</v>
      </c>
      <c r="AA13" s="25">
        <v>962</v>
      </c>
      <c r="AB13" s="25">
        <v>906</v>
      </c>
      <c r="AC13" s="25">
        <v>868</v>
      </c>
      <c r="AD13" s="25">
        <v>515</v>
      </c>
      <c r="AE13" s="25">
        <v>752</v>
      </c>
      <c r="AF13" s="25">
        <v>924</v>
      </c>
      <c r="AG13" s="25">
        <v>941</v>
      </c>
      <c r="AH13" s="25">
        <v>895</v>
      </c>
      <c r="AI13" s="25">
        <v>918</v>
      </c>
      <c r="AJ13" s="25">
        <v>895</v>
      </c>
      <c r="AK13" s="25">
        <v>908</v>
      </c>
      <c r="AL13" s="25">
        <v>928</v>
      </c>
      <c r="AM13" s="25">
        <v>823</v>
      </c>
      <c r="AN13" s="25">
        <v>979</v>
      </c>
      <c r="AO13" s="25">
        <v>951</v>
      </c>
      <c r="AP13" s="25">
        <v>972</v>
      </c>
      <c r="AQ13" s="25">
        <v>897</v>
      </c>
      <c r="AR13" s="25">
        <v>947</v>
      </c>
      <c r="AS13" s="25">
        <v>888</v>
      </c>
      <c r="AT13" s="25">
        <v>898</v>
      </c>
      <c r="AU13" s="25">
        <v>717</v>
      </c>
      <c r="AV13" s="106">
        <f>IFERROR(SUM(I13:AU13)/SUM(I14:AU14),0)</f>
        <v>1.0063769035532995</v>
      </c>
    </row>
    <row r="14" spans="1:60" s="3" customFormat="1" ht="50.1" customHeight="1" thickTop="1" thickBot="1" x14ac:dyDescent="0.3">
      <c r="A14" s="117"/>
      <c r="B14" s="118"/>
      <c r="C14" s="113"/>
      <c r="D14" s="114"/>
      <c r="E14" s="113"/>
      <c r="F14" s="115"/>
      <c r="G14" s="116"/>
      <c r="H14" s="27" t="str">
        <f>'PANEL DE CONTROL DISTRITAL'!H13</f>
        <v>Número de trámites aplicados</v>
      </c>
      <c r="I14" s="45">
        <v>188</v>
      </c>
      <c r="J14" s="45">
        <v>891</v>
      </c>
      <c r="K14" s="45">
        <v>0</v>
      </c>
      <c r="L14" s="45">
        <v>0</v>
      </c>
      <c r="M14" s="45">
        <v>708</v>
      </c>
      <c r="N14" s="45">
        <v>924</v>
      </c>
      <c r="O14" s="45">
        <v>847</v>
      </c>
      <c r="P14" s="45">
        <v>973</v>
      </c>
      <c r="Q14" s="45">
        <v>907</v>
      </c>
      <c r="R14" s="45">
        <v>772</v>
      </c>
      <c r="S14" s="45">
        <v>965</v>
      </c>
      <c r="T14" s="45">
        <v>978</v>
      </c>
      <c r="U14" s="45">
        <v>955</v>
      </c>
      <c r="V14" s="45">
        <v>871</v>
      </c>
      <c r="W14" s="45">
        <v>982</v>
      </c>
      <c r="X14" s="45">
        <v>740</v>
      </c>
      <c r="Y14" s="45">
        <v>892</v>
      </c>
      <c r="Z14" s="45">
        <v>605</v>
      </c>
      <c r="AA14" s="45">
        <v>957</v>
      </c>
      <c r="AB14" s="45">
        <v>903</v>
      </c>
      <c r="AC14" s="45">
        <v>868</v>
      </c>
      <c r="AD14" s="45">
        <v>512</v>
      </c>
      <c r="AE14" s="45">
        <v>749</v>
      </c>
      <c r="AF14" s="45">
        <v>924</v>
      </c>
      <c r="AG14" s="45">
        <v>933</v>
      </c>
      <c r="AH14" s="45">
        <v>888</v>
      </c>
      <c r="AI14" s="45">
        <v>907</v>
      </c>
      <c r="AJ14" s="45">
        <v>884</v>
      </c>
      <c r="AK14" s="45">
        <v>898</v>
      </c>
      <c r="AL14" s="45">
        <v>896</v>
      </c>
      <c r="AM14" s="45">
        <v>759</v>
      </c>
      <c r="AN14" s="45">
        <v>950</v>
      </c>
      <c r="AO14" s="45">
        <v>948</v>
      </c>
      <c r="AP14" s="45">
        <v>974</v>
      </c>
      <c r="AQ14" s="45">
        <v>898</v>
      </c>
      <c r="AR14" s="45">
        <v>952</v>
      </c>
      <c r="AS14" s="45">
        <v>897</v>
      </c>
      <c r="AT14" s="45">
        <v>905</v>
      </c>
      <c r="AU14" s="45">
        <v>720</v>
      </c>
      <c r="AV14" s="106"/>
    </row>
    <row r="15" spans="1:60" s="47" customFormat="1" ht="8.1" customHeight="1" thickTop="1" thickBot="1" x14ac:dyDescent="0.3">
      <c r="A15" s="117"/>
      <c r="B15" s="117"/>
      <c r="C15" s="117"/>
      <c r="D15" s="117"/>
      <c r="E15" s="117"/>
      <c r="F15" s="117"/>
      <c r="G15" s="117"/>
      <c r="H15" s="117"/>
      <c r="I15" s="117"/>
      <c r="J15" s="117"/>
      <c r="K15" s="117"/>
      <c r="L15" s="117"/>
      <c r="M15" s="117"/>
      <c r="N15" s="117"/>
      <c r="O15" s="117"/>
      <c r="P15" s="117"/>
      <c r="Q15" s="117"/>
      <c r="R15" s="117"/>
      <c r="S15" s="117"/>
      <c r="T15" s="117"/>
      <c r="U15" s="117"/>
      <c r="V15" s="117"/>
      <c r="W15" s="117"/>
      <c r="X15" s="117"/>
      <c r="Y15" s="117"/>
      <c r="Z15" s="117"/>
      <c r="AA15" s="117"/>
      <c r="AB15" s="117"/>
      <c r="AC15" s="117"/>
      <c r="AD15" s="117"/>
      <c r="AE15" s="117"/>
      <c r="AF15" s="117"/>
      <c r="AG15" s="117"/>
      <c r="AH15" s="117"/>
      <c r="AI15" s="117"/>
      <c r="AJ15" s="117"/>
      <c r="AK15" s="117"/>
      <c r="AL15" s="117"/>
      <c r="AM15" s="117"/>
      <c r="AN15" s="117"/>
      <c r="AO15" s="117"/>
      <c r="AP15" s="117"/>
      <c r="AQ15" s="117"/>
      <c r="AR15" s="117"/>
      <c r="AS15" s="117"/>
      <c r="AT15" s="117"/>
      <c r="AU15" s="117"/>
      <c r="AV15" s="117"/>
      <c r="AW15" s="46"/>
      <c r="AX15" s="46"/>
      <c r="AY15" s="46"/>
      <c r="AZ15" s="46"/>
      <c r="BA15" s="46"/>
      <c r="BB15" s="46"/>
      <c r="BC15" s="46"/>
      <c r="BD15" s="46"/>
      <c r="BE15" s="46"/>
      <c r="BF15" s="46"/>
      <c r="BG15" s="46"/>
      <c r="BH15" s="46"/>
    </row>
    <row r="16" spans="1:60" s="3" customFormat="1" ht="50.1" customHeight="1" thickTop="1" thickBot="1" x14ac:dyDescent="0.3">
      <c r="A16" s="117">
        <f>'PANEL DE CONTROL DISTRITAL'!A15</f>
        <v>3</v>
      </c>
      <c r="B16" s="118" t="str">
        <f>'PANEL DE CONTROL DISTRITAL'!B15</f>
        <v>TRANSFERENCIA</v>
      </c>
      <c r="C16" s="113" t="str">
        <f>'PANEL DE CONTROL DISTRITAL'!C15</f>
        <v>Responsable de Módulo</v>
      </c>
      <c r="D16" s="114" t="str">
        <f>'PANEL DE CONTROL DISTRITAL'!D15</f>
        <v xml:space="preserve">Transacciones exitosas = </v>
      </c>
      <c r="E16" s="113" t="str">
        <f>'PANEL DE CONTROL DISTRITAL'!E15</f>
        <v>(Número de Archivos de Transacción aceptados /Total de Archivos de Transacción procesados) x100</v>
      </c>
      <c r="F16" s="115" t="str">
        <f>'PANEL DE CONTROL DISTRITAL'!F15</f>
        <v>Semanal (remesa)</v>
      </c>
      <c r="G16" s="116">
        <f>'PANEL DE CONTROL DISTRITAL'!G15</f>
        <v>0.9</v>
      </c>
      <c r="H16" s="27" t="str">
        <f>'PANEL DE CONTROL DISTRITAL'!H15</f>
        <v>Número de Archivos de Transacción aceptados</v>
      </c>
      <c r="I16" s="25">
        <v>188</v>
      </c>
      <c r="J16" s="25">
        <v>891</v>
      </c>
      <c r="K16" s="25">
        <v>0</v>
      </c>
      <c r="L16" s="25">
        <v>0</v>
      </c>
      <c r="M16" s="25">
        <v>708</v>
      </c>
      <c r="N16" s="25">
        <v>924</v>
      </c>
      <c r="O16" s="25">
        <v>847</v>
      </c>
      <c r="P16" s="25">
        <v>973</v>
      </c>
      <c r="Q16" s="25">
        <v>907</v>
      </c>
      <c r="R16" s="25">
        <v>772</v>
      </c>
      <c r="S16" s="25">
        <v>965</v>
      </c>
      <c r="T16" s="25">
        <v>978</v>
      </c>
      <c r="U16" s="25">
        <v>955</v>
      </c>
      <c r="V16" s="25">
        <v>871</v>
      </c>
      <c r="W16" s="25">
        <v>982</v>
      </c>
      <c r="X16" s="25">
        <v>740</v>
      </c>
      <c r="Y16" s="25">
        <v>892</v>
      </c>
      <c r="Z16" s="25">
        <v>605</v>
      </c>
      <c r="AA16" s="25">
        <v>957</v>
      </c>
      <c r="AB16" s="25">
        <v>903</v>
      </c>
      <c r="AC16" s="25">
        <v>868</v>
      </c>
      <c r="AD16" s="25">
        <v>512</v>
      </c>
      <c r="AE16" s="25">
        <v>749</v>
      </c>
      <c r="AF16" s="25">
        <v>924</v>
      </c>
      <c r="AG16" s="25">
        <v>933</v>
      </c>
      <c r="AH16" s="25">
        <v>888</v>
      </c>
      <c r="AI16" s="25">
        <v>907</v>
      </c>
      <c r="AJ16" s="25">
        <v>884</v>
      </c>
      <c r="AK16" s="25">
        <v>898</v>
      </c>
      <c r="AL16" s="25">
        <v>896</v>
      </c>
      <c r="AM16" s="25">
        <v>759</v>
      </c>
      <c r="AN16" s="25">
        <v>950</v>
      </c>
      <c r="AO16" s="25">
        <v>948</v>
      </c>
      <c r="AP16" s="25">
        <v>974</v>
      </c>
      <c r="AQ16" s="25">
        <v>898</v>
      </c>
      <c r="AR16" s="25">
        <v>952</v>
      </c>
      <c r="AS16" s="25">
        <v>897</v>
      </c>
      <c r="AT16" s="25">
        <v>905</v>
      </c>
      <c r="AU16" s="25">
        <v>720</v>
      </c>
      <c r="AV16" s="106">
        <f>IFERROR(SUM(I16:AU16)/SUM(I17:AU17),0)</f>
        <v>1</v>
      </c>
    </row>
    <row r="17" spans="1:60" s="3" customFormat="1" ht="50.1" customHeight="1" thickTop="1" thickBot="1" x14ac:dyDescent="0.3">
      <c r="A17" s="117"/>
      <c r="B17" s="118"/>
      <c r="C17" s="113"/>
      <c r="D17" s="114"/>
      <c r="E17" s="113"/>
      <c r="F17" s="115"/>
      <c r="G17" s="116"/>
      <c r="H17" s="27" t="str">
        <f>'PANEL DE CONTROL DISTRITAL'!H16</f>
        <v>Total de Archivos de Transacción procesados</v>
      </c>
      <c r="I17" s="45">
        <v>188</v>
      </c>
      <c r="J17" s="45">
        <v>891</v>
      </c>
      <c r="K17" s="45">
        <v>0</v>
      </c>
      <c r="L17" s="45">
        <v>0</v>
      </c>
      <c r="M17" s="45">
        <v>708</v>
      </c>
      <c r="N17" s="45">
        <v>924</v>
      </c>
      <c r="O17" s="45">
        <v>847</v>
      </c>
      <c r="P17" s="45">
        <v>973</v>
      </c>
      <c r="Q17" s="45">
        <v>907</v>
      </c>
      <c r="R17" s="45">
        <v>772</v>
      </c>
      <c r="S17" s="45">
        <v>965</v>
      </c>
      <c r="T17" s="45">
        <v>978</v>
      </c>
      <c r="U17" s="45">
        <v>955</v>
      </c>
      <c r="V17" s="45">
        <v>871</v>
      </c>
      <c r="W17" s="45">
        <v>982</v>
      </c>
      <c r="X17" s="45">
        <v>740</v>
      </c>
      <c r="Y17" s="45">
        <v>892</v>
      </c>
      <c r="Z17" s="45">
        <v>605</v>
      </c>
      <c r="AA17" s="45">
        <v>957</v>
      </c>
      <c r="AB17" s="45">
        <v>903</v>
      </c>
      <c r="AC17" s="45">
        <v>868</v>
      </c>
      <c r="AD17" s="45">
        <v>512</v>
      </c>
      <c r="AE17" s="45">
        <v>749</v>
      </c>
      <c r="AF17" s="45">
        <v>924</v>
      </c>
      <c r="AG17" s="45">
        <v>933</v>
      </c>
      <c r="AH17" s="45">
        <v>888</v>
      </c>
      <c r="AI17" s="45">
        <v>907</v>
      </c>
      <c r="AJ17" s="45">
        <v>884</v>
      </c>
      <c r="AK17" s="45">
        <v>898</v>
      </c>
      <c r="AL17" s="45">
        <v>896</v>
      </c>
      <c r="AM17" s="45">
        <v>759</v>
      </c>
      <c r="AN17" s="45">
        <v>950</v>
      </c>
      <c r="AO17" s="45">
        <v>948</v>
      </c>
      <c r="AP17" s="45">
        <v>974</v>
      </c>
      <c r="AQ17" s="45">
        <v>898</v>
      </c>
      <c r="AR17" s="45">
        <v>952</v>
      </c>
      <c r="AS17" s="45">
        <v>897</v>
      </c>
      <c r="AT17" s="45">
        <v>905</v>
      </c>
      <c r="AU17" s="45">
        <v>720</v>
      </c>
      <c r="AV17" s="106"/>
    </row>
    <row r="18" spans="1:60" s="47" customFormat="1" ht="8.1" customHeight="1" thickTop="1" thickBot="1" x14ac:dyDescent="0.3">
      <c r="A18" s="117"/>
      <c r="B18" s="117"/>
      <c r="C18" s="117"/>
      <c r="D18" s="117"/>
      <c r="E18" s="117"/>
      <c r="F18" s="117"/>
      <c r="G18" s="117"/>
      <c r="H18" s="117"/>
      <c r="I18" s="117"/>
      <c r="J18" s="117"/>
      <c r="K18" s="117"/>
      <c r="L18" s="117"/>
      <c r="M18" s="117"/>
      <c r="N18" s="117"/>
      <c r="O18" s="117"/>
      <c r="P18" s="117"/>
      <c r="Q18" s="117"/>
      <c r="R18" s="117"/>
      <c r="S18" s="117"/>
      <c r="T18" s="117"/>
      <c r="U18" s="117"/>
      <c r="V18" s="117"/>
      <c r="W18" s="117"/>
      <c r="X18" s="117"/>
      <c r="Y18" s="117"/>
      <c r="Z18" s="117"/>
      <c r="AA18" s="117"/>
      <c r="AB18" s="117"/>
      <c r="AC18" s="117"/>
      <c r="AD18" s="117"/>
      <c r="AE18" s="117"/>
      <c r="AF18" s="117"/>
      <c r="AG18" s="117"/>
      <c r="AH18" s="117"/>
      <c r="AI18" s="117"/>
      <c r="AJ18" s="117"/>
      <c r="AK18" s="117"/>
      <c r="AL18" s="117"/>
      <c r="AM18" s="117"/>
      <c r="AN18" s="117"/>
      <c r="AO18" s="117"/>
      <c r="AP18" s="117"/>
      <c r="AQ18" s="117"/>
      <c r="AR18" s="117"/>
      <c r="AS18" s="117"/>
      <c r="AT18" s="117"/>
      <c r="AU18" s="117"/>
      <c r="AV18" s="117"/>
      <c r="AW18" s="46"/>
      <c r="AX18" s="46"/>
      <c r="AY18" s="46"/>
      <c r="AZ18" s="46"/>
      <c r="BA18" s="46"/>
      <c r="BB18" s="46"/>
      <c r="BC18" s="46"/>
      <c r="BD18" s="46"/>
      <c r="BE18" s="46"/>
      <c r="BF18" s="46"/>
      <c r="BG18" s="46"/>
      <c r="BH18" s="46"/>
    </row>
    <row r="19" spans="1:60" s="3" customFormat="1" ht="50.1" customHeight="1" thickTop="1" thickBot="1" x14ac:dyDescent="0.3">
      <c r="A19" s="117">
        <f>'PANEL DE CONTROL DISTRITAL'!A18</f>
        <v>4</v>
      </c>
      <c r="B19" s="118" t="str">
        <f>'PANEL DE CONTROL DISTRITAL'!B18</f>
        <v>CONCILIACIÓN</v>
      </c>
      <c r="C19" s="113" t="str">
        <f>'PANEL DE CONTROL DISTRITAL'!C18</f>
        <v>Responsable de Módulo</v>
      </c>
      <c r="D19" s="114" t="str">
        <f>'PANEL DE CONTROL DISTRITAL'!D18</f>
        <v xml:space="preserve">Credenciales disponibles para entrega = </v>
      </c>
      <c r="E19" s="113" t="str">
        <f>'PANEL DE CONTROL DISTRITAL'!E18</f>
        <v>((Credenciales recibidas - Credenciales inconsistentes) / Credenciales recibidas) x 100</v>
      </c>
      <c r="F19" s="115" t="str">
        <f>'PANEL DE CONTROL DISTRITAL'!F18</f>
        <v>Semanal (remesa)</v>
      </c>
      <c r="G19" s="116">
        <f>'PANEL DE CONTROL DISTRITAL'!G18</f>
        <v>0.9</v>
      </c>
      <c r="H19" s="27" t="str">
        <f>'PANEL DE CONTROL DISTRITAL'!H18</f>
        <v xml:space="preserve">Credenciales Recibidas - Credenciales inconsistentes </v>
      </c>
      <c r="I19" s="25">
        <v>377</v>
      </c>
      <c r="J19" s="25">
        <v>748</v>
      </c>
      <c r="K19" s="25">
        <v>0</v>
      </c>
      <c r="L19" s="25">
        <v>0</v>
      </c>
      <c r="M19" s="25">
        <v>89</v>
      </c>
      <c r="N19" s="25">
        <v>1284</v>
      </c>
      <c r="O19" s="25">
        <v>1010</v>
      </c>
      <c r="P19" s="25">
        <v>1051</v>
      </c>
      <c r="Q19" s="25">
        <v>689</v>
      </c>
      <c r="R19" s="25">
        <v>983</v>
      </c>
      <c r="S19" s="25">
        <v>976</v>
      </c>
      <c r="T19" s="25">
        <v>962</v>
      </c>
      <c r="U19" s="25">
        <v>991</v>
      </c>
      <c r="V19" s="25">
        <v>179</v>
      </c>
      <c r="W19" s="25">
        <v>502</v>
      </c>
      <c r="X19" s="25">
        <v>1864</v>
      </c>
      <c r="Y19" s="25">
        <v>961</v>
      </c>
      <c r="Z19" s="25">
        <v>487</v>
      </c>
      <c r="AA19" s="25">
        <v>697</v>
      </c>
      <c r="AB19" s="25">
        <v>1265</v>
      </c>
      <c r="AC19" s="25">
        <v>881</v>
      </c>
      <c r="AD19" s="25">
        <v>502</v>
      </c>
      <c r="AE19" s="25">
        <v>797</v>
      </c>
      <c r="AF19" s="25">
        <v>872</v>
      </c>
      <c r="AG19" s="25">
        <v>910</v>
      </c>
      <c r="AH19" s="25">
        <v>952</v>
      </c>
      <c r="AI19" s="25">
        <v>627</v>
      </c>
      <c r="AJ19" s="25">
        <v>1143</v>
      </c>
      <c r="AK19" s="25">
        <v>905</v>
      </c>
      <c r="AL19" s="25">
        <v>172</v>
      </c>
      <c r="AM19" s="25">
        <v>0</v>
      </c>
      <c r="AN19" s="25">
        <v>0</v>
      </c>
      <c r="AO19" s="25">
        <v>1080</v>
      </c>
      <c r="AP19" s="25">
        <v>1042</v>
      </c>
      <c r="AQ19" s="25">
        <v>3012</v>
      </c>
      <c r="AR19" s="25">
        <v>939</v>
      </c>
      <c r="AS19" s="25">
        <v>967</v>
      </c>
      <c r="AT19" s="25">
        <v>891</v>
      </c>
      <c r="AU19" s="25">
        <v>1204</v>
      </c>
      <c r="AV19" s="106">
        <f>IFERROR(SUM(I19:AU19)/SUM(I20:AU20),0)</f>
        <v>0.99996876171435711</v>
      </c>
    </row>
    <row r="20" spans="1:60" s="3" customFormat="1" ht="50.1" customHeight="1" thickTop="1" thickBot="1" x14ac:dyDescent="0.3">
      <c r="A20" s="117"/>
      <c r="B20" s="118"/>
      <c r="C20" s="113"/>
      <c r="D20" s="114"/>
      <c r="E20" s="113"/>
      <c r="F20" s="115"/>
      <c r="G20" s="116"/>
      <c r="H20" s="27" t="str">
        <f>'PANEL DE CONTROL DISTRITAL'!H19</f>
        <v>Credenciales recibidas</v>
      </c>
      <c r="I20" s="45">
        <v>377</v>
      </c>
      <c r="J20" s="45">
        <v>748</v>
      </c>
      <c r="K20" s="45">
        <v>0</v>
      </c>
      <c r="L20" s="45">
        <v>0</v>
      </c>
      <c r="M20" s="45">
        <v>89</v>
      </c>
      <c r="N20" s="45">
        <v>1284</v>
      </c>
      <c r="O20" s="45">
        <v>1010</v>
      </c>
      <c r="P20" s="45">
        <v>1051</v>
      </c>
      <c r="Q20" s="45">
        <v>689</v>
      </c>
      <c r="R20" s="45">
        <v>983</v>
      </c>
      <c r="S20" s="45">
        <v>976</v>
      </c>
      <c r="T20" s="45">
        <v>962</v>
      </c>
      <c r="U20" s="45">
        <v>992</v>
      </c>
      <c r="V20" s="45">
        <v>179</v>
      </c>
      <c r="W20" s="45">
        <v>502</v>
      </c>
      <c r="X20" s="45">
        <v>1864</v>
      </c>
      <c r="Y20" s="45">
        <v>961</v>
      </c>
      <c r="Z20" s="45">
        <v>487</v>
      </c>
      <c r="AA20" s="45">
        <v>697</v>
      </c>
      <c r="AB20" s="45">
        <v>1265</v>
      </c>
      <c r="AC20" s="45">
        <v>881</v>
      </c>
      <c r="AD20" s="45">
        <v>502</v>
      </c>
      <c r="AE20" s="45">
        <v>797</v>
      </c>
      <c r="AF20" s="45">
        <v>872</v>
      </c>
      <c r="AG20" s="45">
        <v>910</v>
      </c>
      <c r="AH20" s="45">
        <v>952</v>
      </c>
      <c r="AI20" s="45">
        <v>627</v>
      </c>
      <c r="AJ20" s="45">
        <v>1143</v>
      </c>
      <c r="AK20" s="45">
        <v>905</v>
      </c>
      <c r="AL20" s="45">
        <v>172</v>
      </c>
      <c r="AM20" s="45">
        <v>0</v>
      </c>
      <c r="AN20" s="45">
        <v>0</v>
      </c>
      <c r="AO20" s="45">
        <v>1080</v>
      </c>
      <c r="AP20" s="45">
        <v>1042</v>
      </c>
      <c r="AQ20" s="45">
        <v>3012</v>
      </c>
      <c r="AR20" s="45">
        <v>939</v>
      </c>
      <c r="AS20" s="45">
        <v>967</v>
      </c>
      <c r="AT20" s="45">
        <v>891</v>
      </c>
      <c r="AU20" s="45">
        <v>1204</v>
      </c>
      <c r="AV20" s="106"/>
    </row>
    <row r="21" spans="1:60" s="47" customFormat="1" ht="8.1" customHeight="1" thickTop="1" thickBot="1" x14ac:dyDescent="0.3">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5"/>
      <c r="AT21" s="55"/>
      <c r="AU21" s="55"/>
      <c r="AV21" s="56"/>
      <c r="AW21" s="46"/>
      <c r="AX21" s="46"/>
      <c r="AY21" s="46"/>
      <c r="AZ21" s="46"/>
      <c r="BA21" s="46"/>
      <c r="BB21" s="46"/>
      <c r="BC21" s="46"/>
      <c r="BD21" s="46"/>
      <c r="BE21" s="46"/>
      <c r="BF21" s="46"/>
      <c r="BG21" s="46"/>
      <c r="BH21" s="46"/>
    </row>
    <row r="22" spans="1:60" s="3" customFormat="1" ht="50.1" customHeight="1" thickTop="1" thickBot="1" x14ac:dyDescent="0.3">
      <c r="A22" s="117">
        <f>'PANEL DE CONTROL DISTRITAL'!A21</f>
        <v>5</v>
      </c>
      <c r="B22" s="118" t="str">
        <f>'PANEL DE CONTROL DISTRITAL'!B21</f>
        <v>CONCILIACIÓN</v>
      </c>
      <c r="C22" s="113" t="str">
        <f>'PANEL DE CONTROL DISTRITAL'!C21</f>
        <v>Responsable de Módulo</v>
      </c>
      <c r="D22" s="114" t="str">
        <f>'PANEL DE CONTROL DISTRITAL'!D21</f>
        <v xml:space="preserve">Credenciales disponibles para entrega = </v>
      </c>
      <c r="E22" s="113" t="str">
        <f>'PANEL DE CONTROL DISTRITAL'!E21</f>
        <v>(Credenciales en resguardo / Credenciales totales en SIIRFE disponibles para entrega) x 100</v>
      </c>
      <c r="F22" s="115" t="str">
        <f>'PANEL DE CONTROL DISTRITAL'!F21</f>
        <v>Semanal (remesa)</v>
      </c>
      <c r="G22" s="116">
        <f>'PANEL DE CONTROL DISTRITAL'!G21</f>
        <v>1</v>
      </c>
      <c r="H22" s="27" t="str">
        <f>'PANEL DE CONTROL DISTRITAL'!H21</f>
        <v>Credenciales en resguardo</v>
      </c>
      <c r="I22" s="25">
        <v>1781</v>
      </c>
      <c r="J22" s="25">
        <v>1582</v>
      </c>
      <c r="K22" s="25">
        <v>1582</v>
      </c>
      <c r="L22" s="25">
        <v>1582</v>
      </c>
      <c r="M22" s="25">
        <v>986</v>
      </c>
      <c r="N22" s="25">
        <v>1421</v>
      </c>
      <c r="O22" s="25">
        <v>1533</v>
      </c>
      <c r="P22" s="25">
        <v>1682</v>
      </c>
      <c r="Q22" s="25">
        <v>1515</v>
      </c>
      <c r="R22" s="25">
        <v>1608</v>
      </c>
      <c r="S22" s="25">
        <v>1741</v>
      </c>
      <c r="T22" s="25">
        <v>1787</v>
      </c>
      <c r="U22" s="25">
        <v>1724</v>
      </c>
      <c r="V22" s="25">
        <v>965</v>
      </c>
      <c r="W22" s="25">
        <v>966</v>
      </c>
      <c r="X22" s="25">
        <v>1954</v>
      </c>
      <c r="Y22" s="25">
        <v>1762</v>
      </c>
      <c r="Z22" s="25">
        <v>1540</v>
      </c>
      <c r="AA22" s="25">
        <v>1376</v>
      </c>
      <c r="AB22" s="25">
        <v>2018</v>
      </c>
      <c r="AC22" s="25">
        <v>1875</v>
      </c>
      <c r="AD22" s="25">
        <v>1550</v>
      </c>
      <c r="AE22" s="25">
        <v>1415</v>
      </c>
      <c r="AF22" s="25">
        <v>1560</v>
      </c>
      <c r="AG22" s="25">
        <v>1598</v>
      </c>
      <c r="AH22" s="25">
        <v>1592</v>
      </c>
      <c r="AI22" s="25">
        <v>1384</v>
      </c>
      <c r="AJ22" s="25">
        <v>1686</v>
      </c>
      <c r="AK22" s="25">
        <v>1620</v>
      </c>
      <c r="AL22" s="25">
        <v>966</v>
      </c>
      <c r="AM22" s="25">
        <v>645</v>
      </c>
      <c r="AN22" s="25">
        <v>525</v>
      </c>
      <c r="AO22" s="25">
        <v>833</v>
      </c>
      <c r="AP22" s="25">
        <v>1249</v>
      </c>
      <c r="AQ22" s="25">
        <v>2640</v>
      </c>
      <c r="AR22" s="25">
        <v>2188</v>
      </c>
      <c r="AS22" s="25">
        <v>2032</v>
      </c>
      <c r="AT22" s="25">
        <v>1862</v>
      </c>
      <c r="AU22" s="25">
        <v>2403</v>
      </c>
      <c r="AV22" s="106">
        <f>IFERROR(SUM(I22:AU22)/SUM(I23:AU23),0)</f>
        <v>1</v>
      </c>
    </row>
    <row r="23" spans="1:60" s="3" customFormat="1" ht="50.1" customHeight="1" thickTop="1" thickBot="1" x14ac:dyDescent="0.3">
      <c r="A23" s="117"/>
      <c r="B23" s="118"/>
      <c r="C23" s="113"/>
      <c r="D23" s="114"/>
      <c r="E23" s="113"/>
      <c r="F23" s="115"/>
      <c r="G23" s="116"/>
      <c r="H23" s="27" t="str">
        <f>'PANEL DE CONTROL DISTRITAL'!H22</f>
        <v>Credenciales totales en SIIRFE disponibles para entrega</v>
      </c>
      <c r="I23" s="45">
        <v>1781</v>
      </c>
      <c r="J23" s="45">
        <v>1582</v>
      </c>
      <c r="K23" s="45">
        <v>1582</v>
      </c>
      <c r="L23" s="45">
        <v>1582</v>
      </c>
      <c r="M23" s="45">
        <v>986</v>
      </c>
      <c r="N23" s="45">
        <v>1421</v>
      </c>
      <c r="O23" s="45">
        <v>1533</v>
      </c>
      <c r="P23" s="45">
        <v>1682</v>
      </c>
      <c r="Q23" s="45">
        <v>1515</v>
      </c>
      <c r="R23" s="45">
        <v>1608</v>
      </c>
      <c r="S23" s="45">
        <v>1741</v>
      </c>
      <c r="T23" s="45">
        <v>1787</v>
      </c>
      <c r="U23" s="45">
        <v>1724</v>
      </c>
      <c r="V23" s="45">
        <v>965</v>
      </c>
      <c r="W23" s="45">
        <v>966</v>
      </c>
      <c r="X23" s="45">
        <v>1954</v>
      </c>
      <c r="Y23" s="45">
        <v>1762</v>
      </c>
      <c r="Z23" s="45">
        <v>1540</v>
      </c>
      <c r="AA23" s="45">
        <v>1376</v>
      </c>
      <c r="AB23" s="45">
        <v>2018</v>
      </c>
      <c r="AC23" s="45">
        <v>1875</v>
      </c>
      <c r="AD23" s="45">
        <v>1550</v>
      </c>
      <c r="AE23" s="45">
        <v>1415</v>
      </c>
      <c r="AF23" s="45">
        <v>1560</v>
      </c>
      <c r="AG23" s="45">
        <v>1598</v>
      </c>
      <c r="AH23" s="45">
        <v>1592</v>
      </c>
      <c r="AI23" s="45">
        <v>1384</v>
      </c>
      <c r="AJ23" s="45">
        <v>1686</v>
      </c>
      <c r="AK23" s="45">
        <v>1620</v>
      </c>
      <c r="AL23" s="45">
        <v>966</v>
      </c>
      <c r="AM23" s="45">
        <v>645</v>
      </c>
      <c r="AN23" s="45">
        <v>525</v>
      </c>
      <c r="AO23" s="45">
        <v>833</v>
      </c>
      <c r="AP23" s="45">
        <v>1249</v>
      </c>
      <c r="AQ23" s="45">
        <v>2640</v>
      </c>
      <c r="AR23" s="45">
        <v>2188</v>
      </c>
      <c r="AS23" s="45">
        <v>2032</v>
      </c>
      <c r="AT23" s="45">
        <v>1862</v>
      </c>
      <c r="AU23" s="45">
        <v>2403</v>
      </c>
      <c r="AV23" s="106"/>
    </row>
    <row r="24" spans="1:60" s="4" customFormat="1" ht="7.5" customHeight="1" thickTop="1" thickBot="1" x14ac:dyDescent="0.3">
      <c r="A24" s="117"/>
      <c r="B24" s="117"/>
      <c r="C24" s="117"/>
      <c r="D24" s="117"/>
      <c r="E24" s="117"/>
      <c r="F24" s="117"/>
      <c r="G24" s="117"/>
      <c r="H24" s="117"/>
      <c r="I24" s="117"/>
      <c r="J24" s="117"/>
      <c r="K24" s="117"/>
      <c r="L24" s="117"/>
      <c r="M24" s="117"/>
      <c r="N24" s="117"/>
      <c r="O24" s="117"/>
      <c r="P24" s="117"/>
      <c r="Q24" s="117"/>
      <c r="R24" s="117"/>
      <c r="S24" s="117"/>
      <c r="T24" s="117"/>
      <c r="U24" s="117"/>
      <c r="V24" s="117"/>
      <c r="W24" s="117"/>
      <c r="X24" s="117"/>
      <c r="Y24" s="117"/>
      <c r="Z24" s="117"/>
      <c r="AA24" s="117"/>
      <c r="AB24" s="117"/>
      <c r="AC24" s="117"/>
      <c r="AD24" s="117"/>
      <c r="AE24" s="117"/>
      <c r="AF24" s="117"/>
      <c r="AG24" s="117"/>
      <c r="AH24" s="117"/>
      <c r="AI24" s="117"/>
      <c r="AJ24" s="117"/>
      <c r="AK24" s="117"/>
      <c r="AL24" s="117"/>
      <c r="AM24" s="117"/>
      <c r="AN24" s="117"/>
      <c r="AO24" s="117"/>
      <c r="AP24" s="117"/>
      <c r="AQ24" s="117"/>
      <c r="AR24" s="117"/>
      <c r="AS24" s="117"/>
      <c r="AT24" s="117"/>
      <c r="AU24" s="117"/>
      <c r="AV24" s="117"/>
    </row>
    <row r="25" spans="1:60" ht="50.1" customHeight="1" thickTop="1" thickBot="1" x14ac:dyDescent="0.3">
      <c r="A25" s="117">
        <f>'PANEL DE CONTROL DISTRITAL'!A24</f>
        <v>6</v>
      </c>
      <c r="B25" s="118" t="str">
        <f>'PANEL DE CONTROL DISTRITAL'!B24</f>
        <v>ENTREGA</v>
      </c>
      <c r="C25" s="113" t="str">
        <f>'PANEL DE CONTROL DISTRITAL'!C24</f>
        <v>Operador de Equipo Tecnológico</v>
      </c>
      <c r="D25" s="114" t="str">
        <f>'PANEL DE CONTROL DISTRITAL'!D24</f>
        <v xml:space="preserve">Efectividad de entrega de CPV en MAC = </v>
      </c>
      <c r="E25" s="113" t="str">
        <f>'PANEL DE CONTROL DISTRITAL'!E24</f>
        <v>(Total de credenciales entregadas / Total de credenciales solicitadas) x 100</v>
      </c>
      <c r="F25" s="115" t="str">
        <f>'PANEL DE CONTROL DISTRITAL'!F24</f>
        <v>Semanal (remesa)</v>
      </c>
      <c r="G25" s="116">
        <f>'PANEL DE CONTROL DISTRITAL'!G24</f>
        <v>0.9</v>
      </c>
      <c r="H25" s="27" t="str">
        <f>'PANEL DE CONTROL DISTRITAL'!H24</f>
        <v xml:space="preserve">Total de credenciales entregadas </v>
      </c>
      <c r="I25" s="25">
        <v>256</v>
      </c>
      <c r="J25" s="25">
        <v>947</v>
      </c>
      <c r="K25" s="25">
        <v>0</v>
      </c>
      <c r="L25" s="25">
        <v>0</v>
      </c>
      <c r="M25" s="25">
        <v>685</v>
      </c>
      <c r="N25" s="25">
        <v>849</v>
      </c>
      <c r="O25" s="25">
        <v>898</v>
      </c>
      <c r="P25" s="25">
        <v>902</v>
      </c>
      <c r="Q25" s="25">
        <v>856</v>
      </c>
      <c r="R25" s="25">
        <v>890</v>
      </c>
      <c r="S25" s="25">
        <v>830</v>
      </c>
      <c r="T25" s="25">
        <v>916</v>
      </c>
      <c r="U25" s="25">
        <v>1041</v>
      </c>
      <c r="V25" s="25">
        <v>938</v>
      </c>
      <c r="W25" s="25">
        <v>483</v>
      </c>
      <c r="X25" s="25">
        <v>876</v>
      </c>
      <c r="Y25" s="25">
        <v>1153</v>
      </c>
      <c r="Z25" s="25">
        <v>703</v>
      </c>
      <c r="AA25" s="25">
        <v>861</v>
      </c>
      <c r="AB25" s="25">
        <v>623</v>
      </c>
      <c r="AC25" s="25">
        <v>1024</v>
      </c>
      <c r="AD25" s="25">
        <v>827</v>
      </c>
      <c r="AE25" s="25">
        <v>928</v>
      </c>
      <c r="AF25" s="25">
        <v>727</v>
      </c>
      <c r="AG25" s="25">
        <v>872</v>
      </c>
      <c r="AH25" s="25">
        <v>958</v>
      </c>
      <c r="AI25" s="25">
        <v>828</v>
      </c>
      <c r="AJ25" s="25">
        <v>841</v>
      </c>
      <c r="AK25" s="25">
        <v>971</v>
      </c>
      <c r="AL25" s="25">
        <v>826</v>
      </c>
      <c r="AM25" s="25">
        <v>321</v>
      </c>
      <c r="AN25" s="25">
        <v>120</v>
      </c>
      <c r="AO25" s="25">
        <v>772</v>
      </c>
      <c r="AP25" s="25">
        <v>609</v>
      </c>
      <c r="AQ25" s="25">
        <v>1621</v>
      </c>
      <c r="AR25" s="25">
        <v>1391</v>
      </c>
      <c r="AS25" s="25">
        <v>1123</v>
      </c>
      <c r="AT25" s="25">
        <v>1061</v>
      </c>
      <c r="AU25" s="25">
        <v>663</v>
      </c>
      <c r="AV25" s="106">
        <f>IFERROR(SUM(I25:AU25)/SUM(I26:AU26),0)</f>
        <v>0.95373513133351684</v>
      </c>
    </row>
    <row r="26" spans="1:60" ht="50.1" customHeight="1" thickTop="1" thickBot="1" x14ac:dyDescent="0.3">
      <c r="A26" s="117"/>
      <c r="B26" s="118"/>
      <c r="C26" s="113"/>
      <c r="D26" s="114"/>
      <c r="E26" s="113"/>
      <c r="F26" s="115"/>
      <c r="G26" s="116"/>
      <c r="H26" s="27" t="str">
        <f>'PANEL DE CONTROL DISTRITAL'!H25</f>
        <v xml:space="preserve"> Total de credenciales solicitadas</v>
      </c>
      <c r="I26" s="45">
        <v>256</v>
      </c>
      <c r="J26" s="45">
        <v>947</v>
      </c>
      <c r="K26" s="45">
        <v>0</v>
      </c>
      <c r="L26" s="45">
        <v>0</v>
      </c>
      <c r="M26" s="45">
        <v>685</v>
      </c>
      <c r="N26" s="45">
        <v>849</v>
      </c>
      <c r="O26" s="45">
        <v>898</v>
      </c>
      <c r="P26" s="45">
        <v>902</v>
      </c>
      <c r="Q26" s="45">
        <v>856</v>
      </c>
      <c r="R26" s="45">
        <v>890</v>
      </c>
      <c r="S26" s="45">
        <v>830</v>
      </c>
      <c r="T26" s="45">
        <v>916</v>
      </c>
      <c r="U26" s="45">
        <v>1041</v>
      </c>
      <c r="V26" s="45">
        <v>938</v>
      </c>
      <c r="W26" s="45">
        <v>1025</v>
      </c>
      <c r="X26" s="45">
        <v>876</v>
      </c>
      <c r="Y26" s="45">
        <v>1153</v>
      </c>
      <c r="Z26" s="45">
        <v>703</v>
      </c>
      <c r="AA26" s="45">
        <v>861</v>
      </c>
      <c r="AB26" s="45">
        <v>623</v>
      </c>
      <c r="AC26" s="45">
        <v>1024</v>
      </c>
      <c r="AD26" s="45">
        <v>827</v>
      </c>
      <c r="AE26" s="45">
        <v>928</v>
      </c>
      <c r="AF26" s="45">
        <v>727</v>
      </c>
      <c r="AG26" s="45">
        <v>872</v>
      </c>
      <c r="AH26" s="45">
        <v>958</v>
      </c>
      <c r="AI26" s="45">
        <v>828</v>
      </c>
      <c r="AJ26" s="45">
        <v>841</v>
      </c>
      <c r="AK26" s="45">
        <v>971</v>
      </c>
      <c r="AL26" s="45">
        <v>826</v>
      </c>
      <c r="AM26" s="45">
        <v>321</v>
      </c>
      <c r="AN26" s="45">
        <v>120</v>
      </c>
      <c r="AO26" s="45">
        <v>772</v>
      </c>
      <c r="AP26" s="45">
        <v>1580</v>
      </c>
      <c r="AQ26" s="45">
        <v>1621</v>
      </c>
      <c r="AR26" s="45">
        <v>1391</v>
      </c>
      <c r="AS26" s="45">
        <v>1123</v>
      </c>
      <c r="AT26" s="45">
        <v>1061</v>
      </c>
      <c r="AU26" s="45">
        <v>663</v>
      </c>
      <c r="AV26" s="106"/>
    </row>
    <row r="27" spans="1:60" ht="15.75" customHeight="1" thickTop="1" x14ac:dyDescent="0.25">
      <c r="B27" s="1" t="s">
        <v>33</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c r="AV27" s="14"/>
    </row>
    <row r="28" spans="1:60" ht="15.75" customHeight="1" x14ac:dyDescent="0.25">
      <c r="H28" s="59"/>
    </row>
    <row r="29" spans="1:60" ht="15.75" customHeight="1" x14ac:dyDescent="0.25">
      <c r="H29" s="59"/>
      <c r="I29" s="107" t="s">
        <v>32</v>
      </c>
      <c r="J29" s="107"/>
      <c r="K29" s="107"/>
      <c r="L29" s="107"/>
    </row>
    <row r="30" spans="1:60" ht="15.75" customHeight="1" x14ac:dyDescent="0.25">
      <c r="H30" s="59"/>
      <c r="I30" s="28"/>
      <c r="J30" s="29" t="s">
        <v>30</v>
      </c>
      <c r="K30" s="29"/>
      <c r="L30" s="29"/>
    </row>
    <row r="31" spans="1:60" ht="39" customHeight="1" x14ac:dyDescent="0.25">
      <c r="H31" s="59"/>
      <c r="I31" s="30"/>
      <c r="J31" s="29" t="s">
        <v>31</v>
      </c>
      <c r="K31" s="29"/>
      <c r="L31" s="29"/>
    </row>
    <row r="32" spans="1:60" ht="30" customHeight="1" x14ac:dyDescent="0.25">
      <c r="H32" s="59"/>
      <c r="I32" s="31"/>
      <c r="J32" s="29" t="s">
        <v>23</v>
      </c>
      <c r="K32" s="29"/>
      <c r="L32" s="29"/>
    </row>
    <row r="33" spans="2:13" ht="30" customHeight="1" thickBot="1" x14ac:dyDescent="0.3">
      <c r="H33" s="59"/>
      <c r="I33" s="29"/>
      <c r="J33" s="29"/>
      <c r="K33" s="29"/>
      <c r="L33" s="29"/>
    </row>
    <row r="34" spans="2:13" ht="30" customHeight="1" thickTop="1" thickBot="1" x14ac:dyDescent="0.3">
      <c r="B34" s="108" t="s">
        <v>27</v>
      </c>
      <c r="C34" s="108"/>
      <c r="D34" s="108"/>
      <c r="E34" s="108"/>
      <c r="F34" s="108"/>
      <c r="G34" s="108"/>
      <c r="H34" s="108"/>
      <c r="I34" s="108"/>
      <c r="J34" s="108"/>
      <c r="K34" s="108"/>
      <c r="L34" s="108"/>
      <c r="M34" s="109"/>
    </row>
    <row r="35" spans="2:13" ht="30" customHeight="1" thickTop="1" thickBot="1" x14ac:dyDescent="0.3">
      <c r="B35" s="110" t="s">
        <v>28</v>
      </c>
      <c r="C35" s="110"/>
      <c r="D35" s="110"/>
      <c r="E35" s="110"/>
      <c r="F35" s="110"/>
      <c r="G35" s="111"/>
      <c r="H35" s="112" t="s">
        <v>29</v>
      </c>
      <c r="I35" s="110"/>
      <c r="J35" s="110"/>
      <c r="K35" s="110"/>
      <c r="L35" s="110"/>
      <c r="M35" s="111"/>
    </row>
    <row r="36" spans="2:13" ht="30" customHeight="1" thickTop="1" x14ac:dyDescent="0.25">
      <c r="B36" s="100"/>
      <c r="C36" s="101"/>
      <c r="D36" s="101"/>
      <c r="E36" s="101"/>
      <c r="F36" s="101"/>
      <c r="G36" s="102"/>
      <c r="H36" s="100"/>
      <c r="I36" s="101"/>
      <c r="J36" s="101"/>
      <c r="K36" s="101"/>
      <c r="L36" s="101"/>
      <c r="M36" s="102"/>
    </row>
    <row r="37" spans="2:13" ht="30" customHeight="1" thickBot="1" x14ac:dyDescent="0.3">
      <c r="B37" s="103"/>
      <c r="C37" s="104"/>
      <c r="D37" s="104"/>
      <c r="E37" s="104"/>
      <c r="F37" s="104"/>
      <c r="G37" s="105"/>
      <c r="H37" s="103"/>
      <c r="I37" s="104"/>
      <c r="J37" s="104"/>
      <c r="K37" s="104"/>
      <c r="L37" s="104"/>
      <c r="M37" s="105"/>
    </row>
    <row r="38" spans="2:13" ht="35.1" customHeight="1" thickTop="1" x14ac:dyDescent="0.25"/>
    <row r="39" spans="2:13" ht="8.1" customHeight="1" x14ac:dyDescent="0.25"/>
    <row r="40" spans="2:13" ht="35.1" customHeight="1" x14ac:dyDescent="0.25"/>
    <row r="41" spans="2:13" ht="35.1" customHeight="1" x14ac:dyDescent="0.25"/>
    <row r="42" spans="2:13" ht="8.1" customHeight="1" x14ac:dyDescent="0.25"/>
    <row r="43" spans="2:13" ht="35.1" customHeight="1" x14ac:dyDescent="0.25"/>
    <row r="44" spans="2:13" ht="43.5" customHeight="1" x14ac:dyDescent="0.25"/>
    <row r="45" spans="2:13" ht="8.1" customHeight="1" x14ac:dyDescent="0.25"/>
    <row r="46" spans="2:13" ht="35.1" customHeight="1" x14ac:dyDescent="0.25"/>
    <row r="47" spans="2:13" ht="35.1" customHeight="1" x14ac:dyDescent="0.25"/>
    <row r="48" spans="2:13" ht="39" customHeight="1" x14ac:dyDescent="0.25"/>
  </sheetData>
  <mergeCells count="71">
    <mergeCell ref="F22:F23"/>
    <mergeCell ref="G22:G23"/>
    <mergeCell ref="AV22:AV23"/>
    <mergeCell ref="I29:L29"/>
    <mergeCell ref="B34:M34"/>
    <mergeCell ref="A22:A23"/>
    <mergeCell ref="B22:B23"/>
    <mergeCell ref="C22:C23"/>
    <mergeCell ref="D22:D23"/>
    <mergeCell ref="E22:E23"/>
    <mergeCell ref="F16:F17"/>
    <mergeCell ref="G16:G17"/>
    <mergeCell ref="AV16:AV17"/>
    <mergeCell ref="A18:AV18"/>
    <mergeCell ref="A19:A20"/>
    <mergeCell ref="B19:B20"/>
    <mergeCell ref="C19:C20"/>
    <mergeCell ref="D19:D20"/>
    <mergeCell ref="E19:E20"/>
    <mergeCell ref="F19:F20"/>
    <mergeCell ref="G19:G20"/>
    <mergeCell ref="AV19:AV20"/>
    <mergeCell ref="A16:A17"/>
    <mergeCell ref="B16:B17"/>
    <mergeCell ref="C16:C17"/>
    <mergeCell ref="D16:D17"/>
    <mergeCell ref="E16:E17"/>
    <mergeCell ref="A10:A11"/>
    <mergeCell ref="B10:B11"/>
    <mergeCell ref="C10:C11"/>
    <mergeCell ref="D10:D11"/>
    <mergeCell ref="A15:AV15"/>
    <mergeCell ref="A12:AV12"/>
    <mergeCell ref="A13:A14"/>
    <mergeCell ref="B13:B14"/>
    <mergeCell ref="C13:C14"/>
    <mergeCell ref="D13:D14"/>
    <mergeCell ref="E13:E14"/>
    <mergeCell ref="F13:F14"/>
    <mergeCell ref="G13:G14"/>
    <mergeCell ref="AV13:AV14"/>
    <mergeCell ref="E10:E11"/>
    <mergeCell ref="F10:F11"/>
    <mergeCell ref="G10:G11"/>
    <mergeCell ref="AV10:AV11"/>
    <mergeCell ref="AS2:AV2"/>
    <mergeCell ref="A1:AV1"/>
    <mergeCell ref="F2:G2"/>
    <mergeCell ref="A4:AV4"/>
    <mergeCell ref="A5:AV5"/>
    <mergeCell ref="A6:A9"/>
    <mergeCell ref="B6:H6"/>
    <mergeCell ref="I6:AU6"/>
    <mergeCell ref="AV6:AV9"/>
    <mergeCell ref="B7:D7"/>
    <mergeCell ref="E7:H7"/>
    <mergeCell ref="I7:AU7"/>
    <mergeCell ref="B8:AU8"/>
    <mergeCell ref="B35:G35"/>
    <mergeCell ref="H35:M35"/>
    <mergeCell ref="B36:G37"/>
    <mergeCell ref="H36:M37"/>
    <mergeCell ref="A24:AV24"/>
    <mergeCell ref="A25:A26"/>
    <mergeCell ref="B25:B26"/>
    <mergeCell ref="C25:C26"/>
    <mergeCell ref="D25:D26"/>
    <mergeCell ref="E25:E26"/>
    <mergeCell ref="F25:F26"/>
    <mergeCell ref="G25:G26"/>
    <mergeCell ref="AV25:AV26"/>
  </mergeCells>
  <conditionalFormatting sqref="I21:AU21">
    <cfRule type="colorScale" priority="39">
      <colorScale>
        <cfvo type="min"/>
        <cfvo type="percentile" val="50"/>
        <cfvo type="max"/>
        <color rgb="FFE98BD7"/>
        <color rgb="FFD5007F"/>
        <color rgb="FF950054"/>
      </colorScale>
    </cfRule>
  </conditionalFormatting>
  <conditionalFormatting sqref="AV10">
    <cfRule type="cellIs" dxfId="67" priority="18" operator="greaterThan">
      <formula>95%</formula>
    </cfRule>
    <cfRule type="cellIs" dxfId="66" priority="19" operator="greaterThanOrEqual">
      <formula>90%</formula>
    </cfRule>
    <cfRule type="cellIs" dxfId="65" priority="20" operator="lessThan">
      <formula>89.99%</formula>
    </cfRule>
  </conditionalFormatting>
  <conditionalFormatting sqref="AV13">
    <cfRule type="cellIs" dxfId="64" priority="15" operator="greaterThan">
      <formula>95%</formula>
    </cfRule>
    <cfRule type="cellIs" dxfId="63" priority="16" operator="greaterThanOrEqual">
      <formula>90%</formula>
    </cfRule>
    <cfRule type="cellIs" dxfId="62" priority="17" operator="lessThan">
      <formula>89.99%</formula>
    </cfRule>
  </conditionalFormatting>
  <conditionalFormatting sqref="AV16">
    <cfRule type="cellIs" dxfId="61" priority="12" operator="greaterThan">
      <formula>95%</formula>
    </cfRule>
    <cfRule type="cellIs" dxfId="60" priority="13" operator="greaterThanOrEqual">
      <formula>90%</formula>
    </cfRule>
    <cfRule type="cellIs" dxfId="59" priority="14" operator="lessThan">
      <formula>89.99%</formula>
    </cfRule>
  </conditionalFormatting>
  <conditionalFormatting sqref="AV19">
    <cfRule type="cellIs" dxfId="58" priority="9" operator="greaterThan">
      <formula>95%</formula>
    </cfRule>
    <cfRule type="cellIs" dxfId="57" priority="10" operator="greaterThanOrEqual">
      <formula>90%</formula>
    </cfRule>
    <cfRule type="cellIs" dxfId="56" priority="11" operator="lessThan">
      <formula>89.99%</formula>
    </cfRule>
  </conditionalFormatting>
  <conditionalFormatting sqref="AV25">
    <cfRule type="cellIs" dxfId="55" priority="3" operator="greaterThan">
      <formula>95%</formula>
    </cfRule>
    <cfRule type="cellIs" dxfId="54" priority="4" operator="greaterThanOrEqual">
      <formula>90%</formula>
    </cfRule>
    <cfRule type="cellIs" dxfId="53" priority="5" operator="lessThan">
      <formula>89.99%</formula>
    </cfRule>
  </conditionalFormatting>
  <conditionalFormatting sqref="AV22">
    <cfRule type="cellIs" dxfId="52" priority="1" operator="greaterThanOrEqual">
      <formula>100%</formula>
    </cfRule>
    <cfRule type="cellIs" dxfId="51" priority="2" operator="lessThan">
      <formula>99.99%</formula>
    </cfRule>
  </conditionalFormatting>
  <dataValidations count="1">
    <dataValidation showDropDown="1" showInputMessage="1" showErrorMessage="1" sqref="C21 G19:G23 G10:G11 G16:G17 G13:G14 G25:G26" xr:uid="{9316166E-524E-423F-9117-2FA4FE946B29}"/>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62BC42-4648-4B11-9929-98D3CE9BEEE8}">
  <sheetPr>
    <tabColor rgb="FF002060"/>
  </sheetPr>
  <dimension ref="A1:BH48"/>
  <sheetViews>
    <sheetView showGridLines="0" topLeftCell="L12" zoomScale="89" zoomScaleNormal="89" workbookViewId="0">
      <selection activeCell="AU25" sqref="AU25:AU26"/>
    </sheetView>
  </sheetViews>
  <sheetFormatPr baseColWidth="10" defaultColWidth="11.44140625" defaultRowHeight="30" customHeight="1" x14ac:dyDescent="0.25"/>
  <cols>
    <col min="1" max="1" width="10.5546875" style="1" bestFit="1" customWidth="1"/>
    <col min="2" max="2" width="19.109375" style="1" bestFit="1" customWidth="1"/>
    <col min="3" max="3" width="19.109375" style="1" customWidth="1"/>
    <col min="4" max="4" width="14.33203125" style="1" customWidth="1"/>
    <col min="5" max="5" width="21" style="1" customWidth="1"/>
    <col min="6" max="6" width="12.88671875" style="1" customWidth="1"/>
    <col min="7" max="7" width="10.33203125" style="1" bestFit="1" customWidth="1"/>
    <col min="8" max="8" width="14.5546875" style="1" customWidth="1"/>
    <col min="9" max="47" width="10.6640625" style="1" customWidth="1"/>
    <col min="48" max="48" width="22.6640625" style="1" customWidth="1"/>
    <col min="49" max="16384" width="11.44140625" style="1"/>
  </cols>
  <sheetData>
    <row r="1" spans="1:60" ht="40.5" customHeight="1" x14ac:dyDescent="0.25">
      <c r="A1" s="96" t="str">
        <f>'PANEL DE CONTROL DISTRITAL'!A1:Q1</f>
        <v>INSTITUTO NACIONAL ELECTORAL
SISTEMA DE GESTIÓN DE LA CALIDAD
CIUDAD DE MÉXICO</v>
      </c>
      <c r="B1" s="96"/>
      <c r="C1" s="96"/>
      <c r="D1" s="96"/>
      <c r="E1" s="96"/>
      <c r="F1" s="96"/>
      <c r="G1" s="96"/>
      <c r="H1" s="96"/>
      <c r="I1" s="96"/>
      <c r="J1" s="96"/>
      <c r="K1" s="96"/>
      <c r="L1" s="96"/>
      <c r="M1" s="96"/>
      <c r="N1" s="96"/>
      <c r="O1" s="96"/>
      <c r="P1" s="96"/>
      <c r="Q1" s="96"/>
      <c r="R1" s="96"/>
      <c r="S1" s="96"/>
      <c r="T1" s="96"/>
      <c r="U1" s="96"/>
      <c r="V1" s="96"/>
      <c r="W1" s="96"/>
      <c r="X1" s="96"/>
      <c r="Y1" s="96"/>
      <c r="Z1" s="96"/>
      <c r="AA1" s="96"/>
      <c r="AB1" s="96"/>
      <c r="AC1" s="96"/>
      <c r="AD1" s="96"/>
      <c r="AE1" s="96"/>
      <c r="AF1" s="96"/>
      <c r="AG1" s="96"/>
      <c r="AH1" s="96"/>
      <c r="AI1" s="96"/>
      <c r="AJ1" s="96"/>
      <c r="AK1" s="96"/>
      <c r="AL1" s="96"/>
      <c r="AM1" s="96"/>
      <c r="AN1" s="96"/>
      <c r="AO1" s="96"/>
      <c r="AP1" s="96"/>
      <c r="AQ1" s="96"/>
      <c r="AR1" s="96"/>
      <c r="AS1" s="96"/>
      <c r="AT1" s="96"/>
      <c r="AU1" s="96"/>
      <c r="AV1" s="96"/>
    </row>
    <row r="2" spans="1:60" ht="33.75" customHeight="1" x14ac:dyDescent="0.25">
      <c r="A2" s="12"/>
      <c r="B2" s="12"/>
      <c r="C2" s="12"/>
      <c r="D2" s="9" t="s">
        <v>24</v>
      </c>
      <c r="E2" s="9">
        <v>23</v>
      </c>
      <c r="F2" s="98" t="s">
        <v>25</v>
      </c>
      <c r="G2" s="98"/>
      <c r="H2" s="22">
        <v>92351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119" t="str">
        <f>'PANEL DE CONTROL DISTRITAL'!M2</f>
        <v>Fecha de corte 31/08/2023</v>
      </c>
      <c r="AT2" s="119"/>
      <c r="AU2" s="119"/>
      <c r="AV2" s="119"/>
      <c r="AW2" s="17"/>
    </row>
    <row r="3" spans="1:60"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row>
    <row r="4" spans="1:60" ht="30" customHeight="1" thickTop="1" thickBot="1" x14ac:dyDescent="0.3">
      <c r="A4" s="123" t="s">
        <v>26</v>
      </c>
      <c r="B4" s="124"/>
      <c r="C4" s="124"/>
      <c r="D4" s="124"/>
      <c r="E4" s="124"/>
      <c r="F4" s="124"/>
      <c r="G4" s="124"/>
      <c r="H4" s="124"/>
      <c r="I4" s="124"/>
      <c r="J4" s="124"/>
      <c r="K4" s="124"/>
      <c r="L4" s="124"/>
      <c r="M4" s="124"/>
      <c r="N4" s="124"/>
      <c r="O4" s="124"/>
      <c r="P4" s="124"/>
      <c r="Q4" s="124"/>
      <c r="R4" s="124"/>
      <c r="S4" s="124"/>
      <c r="T4" s="124"/>
      <c r="U4" s="124"/>
      <c r="V4" s="124"/>
      <c r="W4" s="124"/>
      <c r="X4" s="124"/>
      <c r="Y4" s="124"/>
      <c r="Z4" s="124"/>
      <c r="AA4" s="124"/>
      <c r="AB4" s="124"/>
      <c r="AC4" s="124"/>
      <c r="AD4" s="124"/>
      <c r="AE4" s="124"/>
      <c r="AF4" s="124"/>
      <c r="AG4" s="124"/>
      <c r="AH4" s="124"/>
      <c r="AI4" s="124"/>
      <c r="AJ4" s="124"/>
      <c r="AK4" s="124"/>
      <c r="AL4" s="124"/>
      <c r="AM4" s="124"/>
      <c r="AN4" s="124"/>
      <c r="AO4" s="124"/>
      <c r="AP4" s="124"/>
      <c r="AQ4" s="124"/>
      <c r="AR4" s="124"/>
      <c r="AS4" s="124"/>
      <c r="AT4" s="124"/>
      <c r="AU4" s="124"/>
      <c r="AV4" s="125"/>
      <c r="AX4" s="20"/>
    </row>
    <row r="5" spans="1:60" ht="5.25" customHeight="1" thickTop="1" thickBot="1" x14ac:dyDescent="0.3">
      <c r="A5" s="126"/>
      <c r="B5" s="127"/>
      <c r="C5" s="127"/>
      <c r="D5" s="127"/>
      <c r="E5" s="127"/>
      <c r="F5" s="127"/>
      <c r="G5" s="127"/>
      <c r="H5" s="127"/>
      <c r="I5" s="127"/>
      <c r="J5" s="127"/>
      <c r="K5" s="127"/>
      <c r="L5" s="127"/>
      <c r="M5" s="127"/>
      <c r="N5" s="127"/>
      <c r="O5" s="127"/>
      <c r="P5" s="127"/>
      <c r="Q5" s="127"/>
      <c r="R5" s="127"/>
      <c r="S5" s="127"/>
      <c r="T5" s="127"/>
      <c r="U5" s="127"/>
      <c r="V5" s="127"/>
      <c r="W5" s="127"/>
      <c r="X5" s="127"/>
      <c r="Y5" s="127"/>
      <c r="Z5" s="127"/>
      <c r="AA5" s="127"/>
      <c r="AB5" s="127"/>
      <c r="AC5" s="127"/>
      <c r="AD5" s="127"/>
      <c r="AE5" s="127"/>
      <c r="AF5" s="127"/>
      <c r="AG5" s="127"/>
      <c r="AH5" s="127"/>
      <c r="AI5" s="127"/>
      <c r="AJ5" s="127"/>
      <c r="AK5" s="127"/>
      <c r="AL5" s="127"/>
      <c r="AM5" s="127"/>
      <c r="AN5" s="127"/>
      <c r="AO5" s="127"/>
      <c r="AP5" s="127"/>
      <c r="AQ5" s="127"/>
      <c r="AR5" s="127"/>
      <c r="AS5" s="127"/>
      <c r="AT5" s="127"/>
      <c r="AU5" s="127"/>
      <c r="AV5" s="128"/>
    </row>
    <row r="6" spans="1:60" ht="18" customHeight="1" thickTop="1" thickBot="1" x14ac:dyDescent="0.3">
      <c r="A6" s="120" t="str">
        <f>'PANEL DE CONTROL DISTRITAL'!A6</f>
        <v>Número</v>
      </c>
      <c r="B6" s="121" t="str">
        <f>'PANEL DE CONTROL DISTRITAL'!B6</f>
        <v xml:space="preserve">PROCESOS SUSTANTIVOS E INDICADORES </v>
      </c>
      <c r="C6" s="121"/>
      <c r="D6" s="121"/>
      <c r="E6" s="121"/>
      <c r="F6" s="121"/>
      <c r="G6" s="121"/>
      <c r="H6" s="121"/>
      <c r="I6" s="129" t="s">
        <v>21</v>
      </c>
      <c r="J6" s="130"/>
      <c r="K6" s="130"/>
      <c r="L6" s="130"/>
      <c r="M6" s="130"/>
      <c r="N6" s="130"/>
      <c r="O6" s="130"/>
      <c r="P6" s="130"/>
      <c r="Q6" s="130"/>
      <c r="R6" s="130"/>
      <c r="S6" s="130"/>
      <c r="T6" s="130"/>
      <c r="U6" s="130"/>
      <c r="V6" s="130"/>
      <c r="W6" s="130"/>
      <c r="X6" s="130"/>
      <c r="Y6" s="130"/>
      <c r="Z6" s="130"/>
      <c r="AA6" s="130"/>
      <c r="AB6" s="130"/>
      <c r="AC6" s="130"/>
      <c r="AD6" s="130"/>
      <c r="AE6" s="130"/>
      <c r="AF6" s="130"/>
      <c r="AG6" s="130"/>
      <c r="AH6" s="130"/>
      <c r="AI6" s="130"/>
      <c r="AJ6" s="130"/>
      <c r="AK6" s="130"/>
      <c r="AL6" s="130"/>
      <c r="AM6" s="130"/>
      <c r="AN6" s="130"/>
      <c r="AO6" s="130"/>
      <c r="AP6" s="130"/>
      <c r="AQ6" s="130"/>
      <c r="AR6" s="130"/>
      <c r="AS6" s="130"/>
      <c r="AT6" s="130"/>
      <c r="AU6" s="130"/>
      <c r="AV6" s="122" t="s">
        <v>7</v>
      </c>
    </row>
    <row r="7" spans="1:60" ht="17.25" customHeight="1" thickTop="1" thickBot="1" x14ac:dyDescent="0.3">
      <c r="A7" s="120"/>
      <c r="B7" s="121" t="str">
        <f>'PANEL DE CONTROL DISTRITAL'!B7</f>
        <v>DESCRIPCIÓN</v>
      </c>
      <c r="C7" s="121"/>
      <c r="D7" s="121"/>
      <c r="E7" s="121" t="str">
        <f>'PANEL DE CONTROL DISTRITAL'!E7</f>
        <v>MEDICIÓN</v>
      </c>
      <c r="F7" s="121"/>
      <c r="G7" s="121"/>
      <c r="H7" s="121"/>
      <c r="I7" s="131" t="str">
        <f>'PANEL DE CONTROL DISTRITAL'!A5</f>
        <v>CAMPAÑA ANUAL PERMANENTE 2022-2023</v>
      </c>
      <c r="J7" s="132"/>
      <c r="K7" s="132"/>
      <c r="L7" s="132"/>
      <c r="M7" s="132"/>
      <c r="N7" s="132"/>
      <c r="O7" s="132"/>
      <c r="P7" s="132"/>
      <c r="Q7" s="132"/>
      <c r="R7" s="132"/>
      <c r="S7" s="132"/>
      <c r="T7" s="132"/>
      <c r="U7" s="132"/>
      <c r="V7" s="132"/>
      <c r="W7" s="132"/>
      <c r="X7" s="132"/>
      <c r="Y7" s="132"/>
      <c r="Z7" s="132"/>
      <c r="AA7" s="132"/>
      <c r="AB7" s="132"/>
      <c r="AC7" s="132"/>
      <c r="AD7" s="132"/>
      <c r="AE7" s="132"/>
      <c r="AF7" s="132"/>
      <c r="AG7" s="132"/>
      <c r="AH7" s="132"/>
      <c r="AI7" s="132"/>
      <c r="AJ7" s="132"/>
      <c r="AK7" s="132"/>
      <c r="AL7" s="132"/>
      <c r="AM7" s="132"/>
      <c r="AN7" s="132"/>
      <c r="AO7" s="132"/>
      <c r="AP7" s="132"/>
      <c r="AQ7" s="132"/>
      <c r="AR7" s="132"/>
      <c r="AS7" s="132"/>
      <c r="AT7" s="132"/>
      <c r="AU7" s="132"/>
      <c r="AV7" s="122"/>
    </row>
    <row r="8" spans="1:60" ht="5.25" customHeight="1" thickTop="1" thickBot="1" x14ac:dyDescent="0.3">
      <c r="A8" s="120"/>
      <c r="B8" s="133"/>
      <c r="C8" s="134"/>
      <c r="D8" s="134"/>
      <c r="E8" s="134"/>
      <c r="F8" s="134"/>
      <c r="G8" s="134"/>
      <c r="H8" s="134"/>
      <c r="I8" s="134"/>
      <c r="J8" s="134"/>
      <c r="K8" s="134"/>
      <c r="L8" s="134"/>
      <c r="M8" s="134"/>
      <c r="N8" s="134"/>
      <c r="O8" s="134"/>
      <c r="P8" s="134"/>
      <c r="Q8" s="134"/>
      <c r="R8" s="134"/>
      <c r="S8" s="134"/>
      <c r="T8" s="134"/>
      <c r="U8" s="134"/>
      <c r="V8" s="134"/>
      <c r="W8" s="134"/>
      <c r="X8" s="134"/>
      <c r="Y8" s="134"/>
      <c r="Z8" s="134"/>
      <c r="AA8" s="134"/>
      <c r="AB8" s="134"/>
      <c r="AC8" s="134"/>
      <c r="AD8" s="134"/>
      <c r="AE8" s="134"/>
      <c r="AF8" s="134"/>
      <c r="AG8" s="134"/>
      <c r="AH8" s="134"/>
      <c r="AI8" s="134"/>
      <c r="AJ8" s="134"/>
      <c r="AK8" s="134"/>
      <c r="AL8" s="134"/>
      <c r="AM8" s="134"/>
      <c r="AN8" s="134"/>
      <c r="AO8" s="134"/>
      <c r="AP8" s="134"/>
      <c r="AQ8" s="134"/>
      <c r="AR8" s="134"/>
      <c r="AS8" s="134"/>
      <c r="AT8" s="134"/>
      <c r="AU8" s="134"/>
      <c r="AV8" s="122"/>
    </row>
    <row r="9" spans="1:60" s="2" customFormat="1" ht="29.25" customHeight="1" thickTop="1" thickBot="1" x14ac:dyDescent="0.3">
      <c r="A9" s="120"/>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'090151'!I9</f>
        <v>2022-53</v>
      </c>
      <c r="J9" s="33" t="str">
        <f>'090151'!J9</f>
        <v>2022-54</v>
      </c>
      <c r="K9" s="33" t="str">
        <f>'090151'!K9</f>
        <v>2022-55</v>
      </c>
      <c r="L9" s="33" t="str">
        <f>'090151'!L9</f>
        <v>2023-01</v>
      </c>
      <c r="M9" s="33" t="str">
        <f>'090151'!M9</f>
        <v>2023-02</v>
      </c>
      <c r="N9" s="33" t="str">
        <f>'090151'!N9</f>
        <v>2023-03</v>
      </c>
      <c r="O9" s="33" t="str">
        <f>'090151'!O9</f>
        <v>2023-04</v>
      </c>
      <c r="P9" s="33" t="str">
        <f>'090151'!P9</f>
        <v>2023-05</v>
      </c>
      <c r="Q9" s="33" t="str">
        <f>'090151'!Q9</f>
        <v>2023-06</v>
      </c>
      <c r="R9" s="33" t="str">
        <f>'090151'!R9</f>
        <v>2023-07</v>
      </c>
      <c r="S9" s="33" t="str">
        <f>'090151'!S9</f>
        <v>2023-08</v>
      </c>
      <c r="T9" s="33" t="str">
        <f>'090151'!T9</f>
        <v>2023-09</v>
      </c>
      <c r="U9" s="33" t="str">
        <f>'090151'!U9</f>
        <v>2023-10</v>
      </c>
      <c r="V9" s="33" t="str">
        <f>'090151'!V9</f>
        <v>2023-11</v>
      </c>
      <c r="W9" s="33" t="str">
        <f>'090151'!W9</f>
        <v>2023-12</v>
      </c>
      <c r="X9" s="33" t="str">
        <f>'090151'!X9</f>
        <v>2023-13</v>
      </c>
      <c r="Y9" s="33" t="str">
        <f>'090151'!Y9</f>
        <v>2023-14</v>
      </c>
      <c r="Z9" s="33" t="str">
        <f>'090151'!Z9</f>
        <v>2023-15</v>
      </c>
      <c r="AA9" s="33" t="str">
        <f>'090151'!AA9</f>
        <v>2023-16</v>
      </c>
      <c r="AB9" s="33" t="str">
        <f>'090151'!AB9</f>
        <v>2023-17</v>
      </c>
      <c r="AC9" s="33" t="str">
        <f>'090151'!AC9</f>
        <v>2023-18</v>
      </c>
      <c r="AD9" s="33" t="str">
        <f>'090151'!AD9</f>
        <v>2023-19</v>
      </c>
      <c r="AE9" s="33" t="str">
        <f>'090151'!AE9</f>
        <v>2023-20</v>
      </c>
      <c r="AF9" s="33" t="str">
        <f>'090151'!AF9</f>
        <v>2023-21</v>
      </c>
      <c r="AG9" s="33" t="str">
        <f>'090151'!AG9</f>
        <v>2023-22</v>
      </c>
      <c r="AH9" s="33" t="str">
        <f>'090151'!AH9</f>
        <v>2023-23</v>
      </c>
      <c r="AI9" s="33" t="str">
        <f>'090151'!AI9</f>
        <v>2023-24</v>
      </c>
      <c r="AJ9" s="33" t="str">
        <f>'090151'!AJ9</f>
        <v>2023-25</v>
      </c>
      <c r="AK9" s="33" t="str">
        <f>'090151'!AK9</f>
        <v>2023-26</v>
      </c>
      <c r="AL9" s="33" t="str">
        <f>'090151'!AL9</f>
        <v>2023-27</v>
      </c>
      <c r="AM9" s="33" t="str">
        <f>'090151'!AM9</f>
        <v>2023-28</v>
      </c>
      <c r="AN9" s="33" t="str">
        <f>'090151'!AN9</f>
        <v>2023-29</v>
      </c>
      <c r="AO9" s="33" t="str">
        <f>'090151'!AO9</f>
        <v>2023-30</v>
      </c>
      <c r="AP9" s="33" t="str">
        <f>'090151'!AP9</f>
        <v>2023-31</v>
      </c>
      <c r="AQ9" s="33" t="str">
        <f>'090151'!AQ9</f>
        <v>2023-32</v>
      </c>
      <c r="AR9" s="33" t="str">
        <f>'090151'!AR9</f>
        <v>2023-33</v>
      </c>
      <c r="AS9" s="33" t="str">
        <f>'090151'!AS9</f>
        <v>2023-34</v>
      </c>
      <c r="AT9" s="33" t="str">
        <f>'090151'!AT9</f>
        <v>2023-35</v>
      </c>
      <c r="AU9" s="33" t="str">
        <f>'090151'!AU9</f>
        <v>2023-36</v>
      </c>
      <c r="AV9" s="122"/>
    </row>
    <row r="10" spans="1:60" s="2" customFormat="1" ht="50.1" customHeight="1" thickTop="1" thickBot="1" x14ac:dyDescent="0.3">
      <c r="A10" s="117">
        <f>'PANEL DE CONTROL DISTRITAL'!A9</f>
        <v>1</v>
      </c>
      <c r="B10" s="118" t="str">
        <f>'PANEL DE CONTROL DISTRITAL'!B9</f>
        <v>ENTREVISTA</v>
      </c>
      <c r="C10" s="113" t="str">
        <f>'PANEL DE CONTROL DISTRITAL'!C9</f>
        <v xml:space="preserve"> Auxiliar de Atención Ciudadana</v>
      </c>
      <c r="D10" s="114" t="str">
        <f>'PANEL DE CONTROL DISTRITAL'!D9</f>
        <v>Efectividad de la entrevista =</v>
      </c>
      <c r="E10" s="113" t="str">
        <f>'PANEL DE CONTROL DISTRITAL'!E9</f>
        <v>(Número de trámites aplicados / (Número de fichas requisitadas - Notificaciones de improcedencia de trámite)) x 100</v>
      </c>
      <c r="F10" s="115" t="str">
        <f>'PANEL DE CONTROL DISTRITAL'!F9</f>
        <v>Semanal (remesa)</v>
      </c>
      <c r="G10" s="116">
        <f>'PANEL DE CONTROL DISTRITAL'!G9</f>
        <v>0.9</v>
      </c>
      <c r="H10" s="27" t="str">
        <f>'PANEL DE CONTROL DISTRITAL'!H9</f>
        <v>Número de trámites aplicados</v>
      </c>
      <c r="I10" s="25">
        <v>280</v>
      </c>
      <c r="J10" s="25">
        <v>1146</v>
      </c>
      <c r="K10" s="25">
        <v>0</v>
      </c>
      <c r="L10" s="25">
        <v>0</v>
      </c>
      <c r="M10" s="25">
        <v>1023</v>
      </c>
      <c r="N10" s="25">
        <v>1295</v>
      </c>
      <c r="O10" s="25">
        <v>1367</v>
      </c>
      <c r="P10" s="25">
        <v>1347</v>
      </c>
      <c r="Q10" s="25">
        <v>1241</v>
      </c>
      <c r="R10" s="25">
        <v>999</v>
      </c>
      <c r="S10" s="25">
        <v>1213</v>
      </c>
      <c r="T10" s="25">
        <v>1234</v>
      </c>
      <c r="U10" s="25">
        <v>1254</v>
      </c>
      <c r="V10" s="25">
        <v>1093</v>
      </c>
      <c r="W10" s="25">
        <v>1249</v>
      </c>
      <c r="X10" s="25">
        <v>968</v>
      </c>
      <c r="Y10" s="25">
        <v>1241</v>
      </c>
      <c r="Z10" s="25">
        <v>812</v>
      </c>
      <c r="AA10" s="25">
        <v>1255</v>
      </c>
      <c r="AB10" s="25">
        <v>1244</v>
      </c>
      <c r="AC10" s="25">
        <v>1190</v>
      </c>
      <c r="AD10" s="25">
        <v>714</v>
      </c>
      <c r="AE10" s="25">
        <v>980</v>
      </c>
      <c r="AF10" s="25">
        <v>1210</v>
      </c>
      <c r="AG10" s="25">
        <v>1242</v>
      </c>
      <c r="AH10" s="25">
        <v>1157</v>
      </c>
      <c r="AI10" s="25">
        <v>1230</v>
      </c>
      <c r="AJ10" s="25">
        <v>1242</v>
      </c>
      <c r="AK10" s="25">
        <v>1220</v>
      </c>
      <c r="AL10" s="25">
        <v>1204</v>
      </c>
      <c r="AM10" s="25">
        <v>917</v>
      </c>
      <c r="AN10" s="25">
        <v>715</v>
      </c>
      <c r="AO10" s="25">
        <v>1155</v>
      </c>
      <c r="AP10" s="25">
        <v>1122</v>
      </c>
      <c r="AQ10" s="25">
        <v>1144</v>
      </c>
      <c r="AR10" s="25">
        <v>1219</v>
      </c>
      <c r="AS10" s="25">
        <v>1168</v>
      </c>
      <c r="AT10" s="25">
        <v>1110</v>
      </c>
      <c r="AU10" s="25">
        <v>858</v>
      </c>
      <c r="AV10" s="106">
        <f>IFERROR(SUM(I10:AU10)/SUM(I11:AU11),0)</f>
        <v>0.98112215637545397</v>
      </c>
    </row>
    <row r="11" spans="1:60" s="2" customFormat="1" ht="50.1" customHeight="1" thickTop="1" thickBot="1" x14ac:dyDescent="0.3">
      <c r="A11" s="117"/>
      <c r="B11" s="118"/>
      <c r="C11" s="113"/>
      <c r="D11" s="114"/>
      <c r="E11" s="113"/>
      <c r="F11" s="115"/>
      <c r="G11" s="116"/>
      <c r="H11" s="27" t="str">
        <f>'PANEL DE CONTROL DISTRITAL'!H10</f>
        <v>Número de fichas requisitadas - Notificaciones de improcedencia de trámite</v>
      </c>
      <c r="I11" s="45">
        <v>287</v>
      </c>
      <c r="J11" s="45">
        <v>1170</v>
      </c>
      <c r="K11" s="45">
        <v>0</v>
      </c>
      <c r="L11" s="45">
        <v>0</v>
      </c>
      <c r="M11" s="45">
        <v>1045</v>
      </c>
      <c r="N11" s="45">
        <v>1314</v>
      </c>
      <c r="O11" s="45">
        <v>1367</v>
      </c>
      <c r="P11" s="45">
        <v>1350</v>
      </c>
      <c r="Q11" s="45">
        <v>1264</v>
      </c>
      <c r="R11" s="45">
        <v>1014</v>
      </c>
      <c r="S11" s="45">
        <v>1241</v>
      </c>
      <c r="T11" s="45">
        <v>1263</v>
      </c>
      <c r="U11" s="45">
        <v>1294</v>
      </c>
      <c r="V11" s="45">
        <v>1104</v>
      </c>
      <c r="W11" s="45">
        <v>1280</v>
      </c>
      <c r="X11" s="45">
        <v>981</v>
      </c>
      <c r="Y11" s="45">
        <v>1268</v>
      </c>
      <c r="Z11" s="45">
        <v>823</v>
      </c>
      <c r="AA11" s="45">
        <v>1277</v>
      </c>
      <c r="AB11" s="45">
        <v>1247</v>
      </c>
      <c r="AC11" s="45">
        <v>1211</v>
      </c>
      <c r="AD11" s="45">
        <v>713</v>
      </c>
      <c r="AE11" s="45">
        <v>1000</v>
      </c>
      <c r="AF11" s="45">
        <v>1204</v>
      </c>
      <c r="AG11" s="45">
        <v>1298</v>
      </c>
      <c r="AH11" s="45">
        <v>1183</v>
      </c>
      <c r="AI11" s="45">
        <v>1225</v>
      </c>
      <c r="AJ11" s="45">
        <v>1252</v>
      </c>
      <c r="AK11" s="45">
        <v>1238</v>
      </c>
      <c r="AL11" s="45">
        <v>1249</v>
      </c>
      <c r="AM11" s="45">
        <v>923</v>
      </c>
      <c r="AN11" s="45">
        <v>740</v>
      </c>
      <c r="AO11" s="45">
        <v>1178</v>
      </c>
      <c r="AP11" s="45">
        <v>1146</v>
      </c>
      <c r="AQ11" s="45">
        <v>1170</v>
      </c>
      <c r="AR11" s="45">
        <v>1263</v>
      </c>
      <c r="AS11" s="45">
        <v>1210</v>
      </c>
      <c r="AT11" s="45">
        <v>1180</v>
      </c>
      <c r="AU11" s="45">
        <v>876</v>
      </c>
      <c r="AV11" s="106"/>
    </row>
    <row r="12" spans="1:60" s="47" customFormat="1" ht="8.1" customHeight="1" thickTop="1" thickBot="1" x14ac:dyDescent="0.3">
      <c r="A12" s="117">
        <v>0</v>
      </c>
      <c r="B12" s="117"/>
      <c r="C12" s="117"/>
      <c r="D12" s="117"/>
      <c r="E12" s="117"/>
      <c r="F12" s="117"/>
      <c r="G12" s="117"/>
      <c r="H12" s="117"/>
      <c r="I12" s="117"/>
      <c r="J12" s="117"/>
      <c r="K12" s="117"/>
      <c r="L12" s="117"/>
      <c r="M12" s="117"/>
      <c r="N12" s="117"/>
      <c r="O12" s="117"/>
      <c r="P12" s="117"/>
      <c r="Q12" s="117"/>
      <c r="R12" s="117"/>
      <c r="S12" s="117"/>
      <c r="T12" s="117"/>
      <c r="U12" s="117"/>
      <c r="V12" s="117"/>
      <c r="W12" s="117"/>
      <c r="X12" s="117"/>
      <c r="Y12" s="117"/>
      <c r="Z12" s="117"/>
      <c r="AA12" s="117"/>
      <c r="AB12" s="117"/>
      <c r="AC12" s="117"/>
      <c r="AD12" s="117"/>
      <c r="AE12" s="117"/>
      <c r="AF12" s="117"/>
      <c r="AG12" s="117"/>
      <c r="AH12" s="117"/>
      <c r="AI12" s="117"/>
      <c r="AJ12" s="117"/>
      <c r="AK12" s="117"/>
      <c r="AL12" s="117"/>
      <c r="AM12" s="117"/>
      <c r="AN12" s="117"/>
      <c r="AO12" s="117"/>
      <c r="AP12" s="117"/>
      <c r="AQ12" s="117"/>
      <c r="AR12" s="117"/>
      <c r="AS12" s="117"/>
      <c r="AT12" s="117"/>
      <c r="AU12" s="117"/>
      <c r="AV12" s="117"/>
      <c r="AW12" s="46"/>
      <c r="AX12" s="46"/>
      <c r="AY12" s="46"/>
      <c r="AZ12" s="46"/>
      <c r="BA12" s="46"/>
      <c r="BB12" s="46"/>
      <c r="BC12" s="46"/>
      <c r="BD12" s="46"/>
      <c r="BE12" s="46"/>
      <c r="BF12" s="46"/>
      <c r="BG12" s="46"/>
      <c r="BH12" s="46"/>
    </row>
    <row r="13" spans="1:60" s="3" customFormat="1" ht="50.1" customHeight="1" thickTop="1" thickBot="1" x14ac:dyDescent="0.3">
      <c r="A13" s="117">
        <f>'PANEL DE CONTROL DISTRITAL'!A12</f>
        <v>2</v>
      </c>
      <c r="B13" s="118" t="str">
        <f>'PANEL DE CONTROL DISTRITAL'!B12</f>
        <v>TRÁMITE</v>
      </c>
      <c r="C13" s="113" t="str">
        <f>'PANEL DE CONTROL DISTRITAL'!C12</f>
        <v>Operador de Equipo Tecnológico</v>
      </c>
      <c r="D13" s="114" t="str">
        <f>'PANEL DE CONTROL DISTRITAL'!D12</f>
        <v>Trámites exitosos efectivos=</v>
      </c>
      <c r="E13" s="113" t="str">
        <f>'PANEL DE CONTROL DISTRITAL'!E12</f>
        <v>(Número de trámites exitosos / Número de trámites aplicados) x 100</v>
      </c>
      <c r="F13" s="115" t="str">
        <f>'PANEL DE CONTROL DISTRITAL'!F12</f>
        <v>Semanal (remesa)</v>
      </c>
      <c r="G13" s="116">
        <f>'PANEL DE CONTROL DISTRITAL'!G12</f>
        <v>0.9</v>
      </c>
      <c r="H13" s="27" t="str">
        <f>'PANEL DE CONTROL DISTRITAL'!H12</f>
        <v>Número de trámites exitosos</v>
      </c>
      <c r="I13" s="25">
        <v>280</v>
      </c>
      <c r="J13" s="25">
        <v>1143</v>
      </c>
      <c r="K13" s="25">
        <v>0</v>
      </c>
      <c r="L13" s="25">
        <v>0</v>
      </c>
      <c r="M13" s="25">
        <v>1018</v>
      </c>
      <c r="N13" s="25">
        <v>1291</v>
      </c>
      <c r="O13" s="25">
        <v>1365</v>
      </c>
      <c r="P13" s="25">
        <v>1343</v>
      </c>
      <c r="Q13" s="25">
        <v>1239</v>
      </c>
      <c r="R13" s="25">
        <v>997</v>
      </c>
      <c r="S13" s="25">
        <v>1210</v>
      </c>
      <c r="T13" s="25">
        <v>1232</v>
      </c>
      <c r="U13" s="25">
        <v>1252</v>
      </c>
      <c r="V13" s="25">
        <v>1089</v>
      </c>
      <c r="W13" s="25">
        <v>1249</v>
      </c>
      <c r="X13" s="25">
        <v>962</v>
      </c>
      <c r="Y13" s="25">
        <v>1236</v>
      </c>
      <c r="Z13" s="25">
        <v>810</v>
      </c>
      <c r="AA13" s="25">
        <v>1247</v>
      </c>
      <c r="AB13" s="25">
        <v>1241</v>
      </c>
      <c r="AC13" s="25">
        <v>1188</v>
      </c>
      <c r="AD13" s="25">
        <v>710</v>
      </c>
      <c r="AE13" s="25">
        <v>975</v>
      </c>
      <c r="AF13" s="25">
        <v>1209</v>
      </c>
      <c r="AG13" s="25">
        <v>1238</v>
      </c>
      <c r="AH13" s="25">
        <v>1157</v>
      </c>
      <c r="AI13" s="25">
        <v>1227</v>
      </c>
      <c r="AJ13" s="25">
        <v>1235</v>
      </c>
      <c r="AK13" s="25">
        <v>1220</v>
      </c>
      <c r="AL13" s="25">
        <v>1194</v>
      </c>
      <c r="AM13" s="25">
        <v>901</v>
      </c>
      <c r="AN13" s="25">
        <v>714</v>
      </c>
      <c r="AO13" s="25">
        <v>1154</v>
      </c>
      <c r="AP13" s="25">
        <v>1113</v>
      </c>
      <c r="AQ13" s="25">
        <v>1137</v>
      </c>
      <c r="AR13" s="25">
        <v>1211</v>
      </c>
      <c r="AS13" s="25">
        <v>1160</v>
      </c>
      <c r="AT13" s="25">
        <v>1102</v>
      </c>
      <c r="AU13" s="25">
        <v>617</v>
      </c>
      <c r="AV13" s="106">
        <f>IFERROR(SUM(I13:AU13)/SUM(I14:AU14),0)</f>
        <v>0.99045253056651561</v>
      </c>
    </row>
    <row r="14" spans="1:60" s="3" customFormat="1" ht="50.1" customHeight="1" thickTop="1" thickBot="1" x14ac:dyDescent="0.3">
      <c r="A14" s="117"/>
      <c r="B14" s="118"/>
      <c r="C14" s="113"/>
      <c r="D14" s="114"/>
      <c r="E14" s="113"/>
      <c r="F14" s="115"/>
      <c r="G14" s="116"/>
      <c r="H14" s="27" t="str">
        <f>'PANEL DE CONTROL DISTRITAL'!H13</f>
        <v>Número de trámites aplicados</v>
      </c>
      <c r="I14" s="45">
        <v>280</v>
      </c>
      <c r="J14" s="45">
        <v>1146</v>
      </c>
      <c r="K14" s="45">
        <v>0</v>
      </c>
      <c r="L14" s="45">
        <v>0</v>
      </c>
      <c r="M14" s="45">
        <v>1023</v>
      </c>
      <c r="N14" s="45">
        <v>1295</v>
      </c>
      <c r="O14" s="45">
        <v>1367</v>
      </c>
      <c r="P14" s="45">
        <v>1347</v>
      </c>
      <c r="Q14" s="45">
        <v>1241</v>
      </c>
      <c r="R14" s="45">
        <v>999</v>
      </c>
      <c r="S14" s="45">
        <v>1213</v>
      </c>
      <c r="T14" s="45">
        <v>1234</v>
      </c>
      <c r="U14" s="45">
        <v>1254</v>
      </c>
      <c r="V14" s="45">
        <v>1093</v>
      </c>
      <c r="W14" s="45">
        <v>1249</v>
      </c>
      <c r="X14" s="45">
        <v>968</v>
      </c>
      <c r="Y14" s="45">
        <v>1241</v>
      </c>
      <c r="Z14" s="45">
        <v>812</v>
      </c>
      <c r="AA14" s="45">
        <v>1255</v>
      </c>
      <c r="AB14" s="45">
        <v>1244</v>
      </c>
      <c r="AC14" s="45">
        <v>1190</v>
      </c>
      <c r="AD14" s="45">
        <v>714</v>
      </c>
      <c r="AE14" s="45">
        <v>980</v>
      </c>
      <c r="AF14" s="45">
        <v>1210</v>
      </c>
      <c r="AG14" s="45">
        <v>1242</v>
      </c>
      <c r="AH14" s="45">
        <v>1157</v>
      </c>
      <c r="AI14" s="45">
        <v>1230</v>
      </c>
      <c r="AJ14" s="45">
        <v>1242</v>
      </c>
      <c r="AK14" s="45">
        <v>1220</v>
      </c>
      <c r="AL14" s="45">
        <v>1204</v>
      </c>
      <c r="AM14" s="45">
        <v>917</v>
      </c>
      <c r="AN14" s="45">
        <v>715</v>
      </c>
      <c r="AO14" s="45">
        <v>1155</v>
      </c>
      <c r="AP14" s="45">
        <v>1122</v>
      </c>
      <c r="AQ14" s="45">
        <v>1144</v>
      </c>
      <c r="AR14" s="45">
        <v>1219</v>
      </c>
      <c r="AS14" s="45">
        <v>1168</v>
      </c>
      <c r="AT14" s="45">
        <v>1110</v>
      </c>
      <c r="AU14" s="45">
        <v>858</v>
      </c>
      <c r="AV14" s="106"/>
    </row>
    <row r="15" spans="1:60" s="47" customFormat="1" ht="8.1" customHeight="1" thickTop="1" thickBot="1" x14ac:dyDescent="0.3">
      <c r="A15" s="117"/>
      <c r="B15" s="117"/>
      <c r="C15" s="117"/>
      <c r="D15" s="117"/>
      <c r="E15" s="117"/>
      <c r="F15" s="117"/>
      <c r="G15" s="117"/>
      <c r="H15" s="117"/>
      <c r="I15" s="117"/>
      <c r="J15" s="117"/>
      <c r="K15" s="117"/>
      <c r="L15" s="117"/>
      <c r="M15" s="117"/>
      <c r="N15" s="117"/>
      <c r="O15" s="117"/>
      <c r="P15" s="117"/>
      <c r="Q15" s="117"/>
      <c r="R15" s="117"/>
      <c r="S15" s="117"/>
      <c r="T15" s="117"/>
      <c r="U15" s="117"/>
      <c r="V15" s="117"/>
      <c r="W15" s="117"/>
      <c r="X15" s="117"/>
      <c r="Y15" s="117"/>
      <c r="Z15" s="117"/>
      <c r="AA15" s="117"/>
      <c r="AB15" s="117"/>
      <c r="AC15" s="117"/>
      <c r="AD15" s="117"/>
      <c r="AE15" s="117"/>
      <c r="AF15" s="117"/>
      <c r="AG15" s="117"/>
      <c r="AH15" s="117"/>
      <c r="AI15" s="117"/>
      <c r="AJ15" s="117"/>
      <c r="AK15" s="117"/>
      <c r="AL15" s="117"/>
      <c r="AM15" s="117"/>
      <c r="AN15" s="117"/>
      <c r="AO15" s="117"/>
      <c r="AP15" s="117"/>
      <c r="AQ15" s="117"/>
      <c r="AR15" s="117"/>
      <c r="AS15" s="117"/>
      <c r="AT15" s="117"/>
      <c r="AU15" s="117"/>
      <c r="AV15" s="117"/>
      <c r="AW15" s="46"/>
      <c r="AX15" s="46"/>
      <c r="AY15" s="46"/>
      <c r="AZ15" s="46"/>
      <c r="BA15" s="46"/>
      <c r="BB15" s="46"/>
      <c r="BC15" s="46"/>
      <c r="BD15" s="46"/>
      <c r="BE15" s="46"/>
      <c r="BF15" s="46"/>
      <c r="BG15" s="46"/>
      <c r="BH15" s="46"/>
    </row>
    <row r="16" spans="1:60" s="3" customFormat="1" ht="50.1" customHeight="1" thickTop="1" thickBot="1" x14ac:dyDescent="0.3">
      <c r="A16" s="117">
        <f>'PANEL DE CONTROL DISTRITAL'!A15</f>
        <v>3</v>
      </c>
      <c r="B16" s="118" t="str">
        <f>'PANEL DE CONTROL DISTRITAL'!B15</f>
        <v>TRANSFERENCIA</v>
      </c>
      <c r="C16" s="113" t="str">
        <f>'PANEL DE CONTROL DISTRITAL'!C15</f>
        <v>Responsable de Módulo</v>
      </c>
      <c r="D16" s="114" t="str">
        <f>'PANEL DE CONTROL DISTRITAL'!D15</f>
        <v xml:space="preserve">Transacciones exitosas = </v>
      </c>
      <c r="E16" s="113" t="str">
        <f>'PANEL DE CONTROL DISTRITAL'!E15</f>
        <v>(Número de Archivos de Transacción aceptados /Total de Archivos de Transacción procesados) x100</v>
      </c>
      <c r="F16" s="115" t="str">
        <f>'PANEL DE CONTROL DISTRITAL'!F15</f>
        <v>Semanal (remesa)</v>
      </c>
      <c r="G16" s="116">
        <f>'PANEL DE CONTROL DISTRITAL'!G15</f>
        <v>0.9</v>
      </c>
      <c r="H16" s="27" t="str">
        <f>'PANEL DE CONTROL DISTRITAL'!H15</f>
        <v>Número de Archivos de Transacción aceptados</v>
      </c>
      <c r="I16" s="25">
        <v>280</v>
      </c>
      <c r="J16" s="25">
        <v>1146</v>
      </c>
      <c r="K16" s="25">
        <v>0</v>
      </c>
      <c r="L16" s="25">
        <v>0</v>
      </c>
      <c r="M16" s="25">
        <v>1023</v>
      </c>
      <c r="N16" s="25">
        <v>1295</v>
      </c>
      <c r="O16" s="25">
        <v>1367</v>
      </c>
      <c r="P16" s="25">
        <v>1347</v>
      </c>
      <c r="Q16" s="25">
        <v>1241</v>
      </c>
      <c r="R16" s="25">
        <v>999</v>
      </c>
      <c r="S16" s="25">
        <v>1213</v>
      </c>
      <c r="T16" s="25">
        <v>1234</v>
      </c>
      <c r="U16" s="25">
        <v>1254</v>
      </c>
      <c r="V16" s="25">
        <v>1093</v>
      </c>
      <c r="W16" s="25">
        <v>1249</v>
      </c>
      <c r="X16" s="25">
        <v>968</v>
      </c>
      <c r="Y16" s="25">
        <v>1241</v>
      </c>
      <c r="Z16" s="25">
        <v>812</v>
      </c>
      <c r="AA16" s="25">
        <v>1255</v>
      </c>
      <c r="AB16" s="25">
        <v>1244</v>
      </c>
      <c r="AC16" s="25">
        <v>1190</v>
      </c>
      <c r="AD16" s="25">
        <v>714</v>
      </c>
      <c r="AE16" s="25">
        <v>980</v>
      </c>
      <c r="AF16" s="25">
        <v>1210</v>
      </c>
      <c r="AG16" s="25">
        <v>1242</v>
      </c>
      <c r="AH16" s="25">
        <v>1157</v>
      </c>
      <c r="AI16" s="25">
        <v>1230</v>
      </c>
      <c r="AJ16" s="25">
        <v>1242</v>
      </c>
      <c r="AK16" s="25">
        <v>1220</v>
      </c>
      <c r="AL16" s="25">
        <v>1204</v>
      </c>
      <c r="AM16" s="25">
        <v>917</v>
      </c>
      <c r="AN16" s="25">
        <v>715</v>
      </c>
      <c r="AO16" s="25">
        <v>1155</v>
      </c>
      <c r="AP16" s="25">
        <v>1122</v>
      </c>
      <c r="AQ16" s="25">
        <v>1144</v>
      </c>
      <c r="AR16" s="25">
        <v>1219</v>
      </c>
      <c r="AS16" s="25">
        <v>1168</v>
      </c>
      <c r="AT16" s="25">
        <v>1110</v>
      </c>
      <c r="AU16" s="25">
        <v>858</v>
      </c>
      <c r="AV16" s="106">
        <f>IFERROR(SUM(I16:AU16)/SUM(I17:AU17),0)</f>
        <v>1</v>
      </c>
    </row>
    <row r="17" spans="1:60" s="3" customFormat="1" ht="50.1" customHeight="1" thickTop="1" thickBot="1" x14ac:dyDescent="0.3">
      <c r="A17" s="117"/>
      <c r="B17" s="118"/>
      <c r="C17" s="113"/>
      <c r="D17" s="114"/>
      <c r="E17" s="113"/>
      <c r="F17" s="115"/>
      <c r="G17" s="116"/>
      <c r="H17" s="27" t="str">
        <f>'PANEL DE CONTROL DISTRITAL'!H16</f>
        <v>Total de Archivos de Transacción procesados</v>
      </c>
      <c r="I17" s="45">
        <v>280</v>
      </c>
      <c r="J17" s="45">
        <v>1146</v>
      </c>
      <c r="K17" s="45">
        <v>0</v>
      </c>
      <c r="L17" s="45">
        <v>0</v>
      </c>
      <c r="M17" s="45">
        <v>1023</v>
      </c>
      <c r="N17" s="45">
        <v>1295</v>
      </c>
      <c r="O17" s="45">
        <v>1367</v>
      </c>
      <c r="P17" s="45">
        <v>1347</v>
      </c>
      <c r="Q17" s="45">
        <v>1241</v>
      </c>
      <c r="R17" s="45">
        <v>999</v>
      </c>
      <c r="S17" s="45">
        <v>1213</v>
      </c>
      <c r="T17" s="45">
        <v>1234</v>
      </c>
      <c r="U17" s="45">
        <v>1254</v>
      </c>
      <c r="V17" s="45">
        <v>1093</v>
      </c>
      <c r="W17" s="45">
        <v>1249</v>
      </c>
      <c r="X17" s="45">
        <v>968</v>
      </c>
      <c r="Y17" s="45">
        <v>1241</v>
      </c>
      <c r="Z17" s="45">
        <v>812</v>
      </c>
      <c r="AA17" s="45">
        <v>1255</v>
      </c>
      <c r="AB17" s="45">
        <v>1244</v>
      </c>
      <c r="AC17" s="45">
        <v>1190</v>
      </c>
      <c r="AD17" s="45">
        <v>714</v>
      </c>
      <c r="AE17" s="45">
        <v>980</v>
      </c>
      <c r="AF17" s="45">
        <v>1210</v>
      </c>
      <c r="AG17" s="45">
        <v>1242</v>
      </c>
      <c r="AH17" s="45">
        <v>1157</v>
      </c>
      <c r="AI17" s="45">
        <v>1230</v>
      </c>
      <c r="AJ17" s="45">
        <v>1242</v>
      </c>
      <c r="AK17" s="45">
        <v>1220</v>
      </c>
      <c r="AL17" s="45">
        <v>1204</v>
      </c>
      <c r="AM17" s="45">
        <v>917</v>
      </c>
      <c r="AN17" s="45">
        <v>715</v>
      </c>
      <c r="AO17" s="45">
        <v>1155</v>
      </c>
      <c r="AP17" s="45">
        <v>1122</v>
      </c>
      <c r="AQ17" s="45">
        <v>1144</v>
      </c>
      <c r="AR17" s="45">
        <v>1219</v>
      </c>
      <c r="AS17" s="45">
        <v>1168</v>
      </c>
      <c r="AT17" s="45">
        <v>1110</v>
      </c>
      <c r="AU17" s="45">
        <v>858</v>
      </c>
      <c r="AV17" s="106"/>
    </row>
    <row r="18" spans="1:60" s="47" customFormat="1" ht="8.1" customHeight="1" thickTop="1" thickBot="1" x14ac:dyDescent="0.3">
      <c r="A18" s="117"/>
      <c r="B18" s="117"/>
      <c r="C18" s="117"/>
      <c r="D18" s="117"/>
      <c r="E18" s="117"/>
      <c r="F18" s="117"/>
      <c r="G18" s="117"/>
      <c r="H18" s="117"/>
      <c r="I18" s="117"/>
      <c r="J18" s="117"/>
      <c r="K18" s="117"/>
      <c r="L18" s="117"/>
      <c r="M18" s="117"/>
      <c r="N18" s="117"/>
      <c r="O18" s="117"/>
      <c r="P18" s="117"/>
      <c r="Q18" s="117"/>
      <c r="R18" s="117"/>
      <c r="S18" s="117"/>
      <c r="T18" s="117"/>
      <c r="U18" s="117"/>
      <c r="V18" s="117"/>
      <c r="W18" s="117"/>
      <c r="X18" s="117"/>
      <c r="Y18" s="117"/>
      <c r="Z18" s="117"/>
      <c r="AA18" s="117"/>
      <c r="AB18" s="117"/>
      <c r="AC18" s="117"/>
      <c r="AD18" s="117"/>
      <c r="AE18" s="117"/>
      <c r="AF18" s="117"/>
      <c r="AG18" s="117"/>
      <c r="AH18" s="117"/>
      <c r="AI18" s="117"/>
      <c r="AJ18" s="117"/>
      <c r="AK18" s="117"/>
      <c r="AL18" s="117"/>
      <c r="AM18" s="117"/>
      <c r="AN18" s="117"/>
      <c r="AO18" s="117"/>
      <c r="AP18" s="117"/>
      <c r="AQ18" s="117"/>
      <c r="AR18" s="117"/>
      <c r="AS18" s="117"/>
      <c r="AT18" s="117"/>
      <c r="AU18" s="117"/>
      <c r="AV18" s="117"/>
      <c r="AW18" s="46"/>
      <c r="AX18" s="46"/>
      <c r="AY18" s="46"/>
      <c r="AZ18" s="46"/>
      <c r="BA18" s="46"/>
      <c r="BB18" s="46"/>
      <c r="BC18" s="46"/>
      <c r="BD18" s="46"/>
      <c r="BE18" s="46"/>
      <c r="BF18" s="46"/>
      <c r="BG18" s="46"/>
      <c r="BH18" s="46"/>
    </row>
    <row r="19" spans="1:60" s="3" customFormat="1" ht="50.1" customHeight="1" thickTop="1" thickBot="1" x14ac:dyDescent="0.3">
      <c r="A19" s="117">
        <f>'PANEL DE CONTROL DISTRITAL'!A18</f>
        <v>4</v>
      </c>
      <c r="B19" s="118" t="str">
        <f>'PANEL DE CONTROL DISTRITAL'!B18</f>
        <v>CONCILIACIÓN</v>
      </c>
      <c r="C19" s="113" t="str">
        <f>'PANEL DE CONTROL DISTRITAL'!C18</f>
        <v>Responsable de Módulo</v>
      </c>
      <c r="D19" s="114" t="str">
        <f>'PANEL DE CONTROL DISTRITAL'!D18</f>
        <v xml:space="preserve">Credenciales disponibles para entrega = </v>
      </c>
      <c r="E19" s="113" t="str">
        <f>'PANEL DE CONTROL DISTRITAL'!E18</f>
        <v>((Credenciales recibidas - Credenciales inconsistentes) / Credenciales recibidas) x 100</v>
      </c>
      <c r="F19" s="115" t="str">
        <f>'PANEL DE CONTROL DISTRITAL'!F18</f>
        <v>Semanal (remesa)</v>
      </c>
      <c r="G19" s="116">
        <f>'PANEL DE CONTROL DISTRITAL'!G18</f>
        <v>0.9</v>
      </c>
      <c r="H19" s="27" t="str">
        <f>'PANEL DE CONTROL DISTRITAL'!H18</f>
        <v xml:space="preserve">Credenciales Recibidas - Credenciales inconsistentes </v>
      </c>
      <c r="I19" s="25">
        <v>526</v>
      </c>
      <c r="J19" s="25">
        <v>1025</v>
      </c>
      <c r="K19" s="25">
        <v>0</v>
      </c>
      <c r="L19" s="25">
        <v>0</v>
      </c>
      <c r="M19" s="25">
        <v>564</v>
      </c>
      <c r="N19" s="25">
        <v>1348</v>
      </c>
      <c r="O19" s="25">
        <v>1452</v>
      </c>
      <c r="P19" s="25">
        <v>1593</v>
      </c>
      <c r="Q19" s="25">
        <v>975</v>
      </c>
      <c r="R19" s="25">
        <v>1293</v>
      </c>
      <c r="S19" s="25">
        <v>1258</v>
      </c>
      <c r="T19" s="25">
        <v>1206</v>
      </c>
      <c r="U19" s="25">
        <v>1289</v>
      </c>
      <c r="V19" s="25">
        <v>232</v>
      </c>
      <c r="W19" s="25">
        <v>622</v>
      </c>
      <c r="X19" s="25">
        <v>2363</v>
      </c>
      <c r="Y19" s="25">
        <v>1285</v>
      </c>
      <c r="Z19" s="25">
        <v>696</v>
      </c>
      <c r="AA19" s="25">
        <v>900</v>
      </c>
      <c r="AB19" s="25">
        <v>1711</v>
      </c>
      <c r="AC19" s="25">
        <v>1220</v>
      </c>
      <c r="AD19" s="25">
        <v>681</v>
      </c>
      <c r="AE19" s="25">
        <v>1089</v>
      </c>
      <c r="AF19" s="25">
        <v>1131</v>
      </c>
      <c r="AG19" s="25">
        <v>1234</v>
      </c>
      <c r="AH19" s="25">
        <v>1183</v>
      </c>
      <c r="AI19" s="25">
        <v>886</v>
      </c>
      <c r="AJ19" s="25">
        <v>1569</v>
      </c>
      <c r="AK19" s="25">
        <v>1198</v>
      </c>
      <c r="AL19" s="25">
        <v>269</v>
      </c>
      <c r="AM19" s="25">
        <v>1</v>
      </c>
      <c r="AN19" s="25">
        <v>513</v>
      </c>
      <c r="AO19" s="25">
        <v>950</v>
      </c>
      <c r="AP19" s="25">
        <v>2874</v>
      </c>
      <c r="AQ19" s="25">
        <v>1621</v>
      </c>
      <c r="AR19" s="25">
        <v>1146</v>
      </c>
      <c r="AS19" s="25">
        <v>1231</v>
      </c>
      <c r="AT19" s="25">
        <v>1179</v>
      </c>
      <c r="AU19" s="25">
        <v>831</v>
      </c>
      <c r="AV19" s="106">
        <f>IFERROR(SUM(I19:AU19)/SUM(I20:AU20),0)</f>
        <v>0.99995139260195398</v>
      </c>
    </row>
    <row r="20" spans="1:60" s="3" customFormat="1" ht="50.1" customHeight="1" thickTop="1" thickBot="1" x14ac:dyDescent="0.3">
      <c r="A20" s="117"/>
      <c r="B20" s="118"/>
      <c r="C20" s="113"/>
      <c r="D20" s="114"/>
      <c r="E20" s="113"/>
      <c r="F20" s="115"/>
      <c r="G20" s="116"/>
      <c r="H20" s="27" t="str">
        <f>'PANEL DE CONTROL DISTRITAL'!H19</f>
        <v>Credenciales recibidas</v>
      </c>
      <c r="I20" s="45">
        <v>526</v>
      </c>
      <c r="J20" s="45">
        <v>1025</v>
      </c>
      <c r="K20" s="45">
        <v>0</v>
      </c>
      <c r="L20" s="45">
        <v>0</v>
      </c>
      <c r="M20" s="45">
        <v>564</v>
      </c>
      <c r="N20" s="45">
        <v>1348</v>
      </c>
      <c r="O20" s="45">
        <v>1452</v>
      </c>
      <c r="P20" s="45">
        <v>1593</v>
      </c>
      <c r="Q20" s="45">
        <v>975</v>
      </c>
      <c r="R20" s="45">
        <v>1293</v>
      </c>
      <c r="S20" s="45">
        <v>1258</v>
      </c>
      <c r="T20" s="45">
        <v>1207</v>
      </c>
      <c r="U20" s="45">
        <v>1289</v>
      </c>
      <c r="V20" s="45">
        <v>232</v>
      </c>
      <c r="W20" s="45">
        <v>622</v>
      </c>
      <c r="X20" s="45">
        <v>2363</v>
      </c>
      <c r="Y20" s="45">
        <v>1285</v>
      </c>
      <c r="Z20" s="45">
        <v>696</v>
      </c>
      <c r="AA20" s="45">
        <v>901</v>
      </c>
      <c r="AB20" s="45">
        <v>1711</v>
      </c>
      <c r="AC20" s="45">
        <v>1220</v>
      </c>
      <c r="AD20" s="45">
        <v>681</v>
      </c>
      <c r="AE20" s="45">
        <v>1089</v>
      </c>
      <c r="AF20" s="45">
        <v>1131</v>
      </c>
      <c r="AG20" s="45">
        <v>1234</v>
      </c>
      <c r="AH20" s="45">
        <v>1183</v>
      </c>
      <c r="AI20" s="45">
        <v>886</v>
      </c>
      <c r="AJ20" s="45">
        <v>1569</v>
      </c>
      <c r="AK20" s="45">
        <v>1198</v>
      </c>
      <c r="AL20" s="45">
        <v>269</v>
      </c>
      <c r="AM20" s="45">
        <v>1</v>
      </c>
      <c r="AN20" s="45">
        <v>513</v>
      </c>
      <c r="AO20" s="45">
        <v>950</v>
      </c>
      <c r="AP20" s="45">
        <v>2874</v>
      </c>
      <c r="AQ20" s="45">
        <v>1621</v>
      </c>
      <c r="AR20" s="45">
        <v>1146</v>
      </c>
      <c r="AS20" s="45">
        <v>1231</v>
      </c>
      <c r="AT20" s="45">
        <v>1179</v>
      </c>
      <c r="AU20" s="45">
        <v>831</v>
      </c>
      <c r="AV20" s="106"/>
    </row>
    <row r="21" spans="1:60" s="47" customFormat="1" ht="8.1" customHeight="1" thickTop="1" thickBot="1" x14ac:dyDescent="0.3">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5"/>
      <c r="AT21" s="55"/>
      <c r="AU21" s="55"/>
      <c r="AV21" s="56"/>
      <c r="AW21" s="46"/>
      <c r="AX21" s="46"/>
      <c r="AY21" s="46"/>
      <c r="AZ21" s="46"/>
      <c r="BA21" s="46"/>
      <c r="BB21" s="46"/>
      <c r="BC21" s="46"/>
      <c r="BD21" s="46"/>
      <c r="BE21" s="46"/>
      <c r="BF21" s="46"/>
      <c r="BG21" s="46"/>
      <c r="BH21" s="46"/>
    </row>
    <row r="22" spans="1:60" s="3" customFormat="1" ht="50.1" customHeight="1" thickTop="1" thickBot="1" x14ac:dyDescent="0.3">
      <c r="A22" s="117">
        <f>'PANEL DE CONTROL DISTRITAL'!A21</f>
        <v>5</v>
      </c>
      <c r="B22" s="118" t="str">
        <f>'PANEL DE CONTROL DISTRITAL'!B21</f>
        <v>CONCILIACIÓN</v>
      </c>
      <c r="C22" s="113" t="str">
        <f>'PANEL DE CONTROL DISTRITAL'!C21</f>
        <v>Responsable de Módulo</v>
      </c>
      <c r="D22" s="114" t="str">
        <f>'PANEL DE CONTROL DISTRITAL'!D21</f>
        <v xml:space="preserve">Credenciales disponibles para entrega = </v>
      </c>
      <c r="E22" s="113" t="str">
        <f>'PANEL DE CONTROL DISTRITAL'!E21</f>
        <v>(Credenciales en resguardo / Credenciales totales en SIIRFE disponibles para entrega) x 100</v>
      </c>
      <c r="F22" s="115" t="str">
        <f>'PANEL DE CONTROL DISTRITAL'!F21</f>
        <v>Semanal (remesa)</v>
      </c>
      <c r="G22" s="116">
        <f>'PANEL DE CONTROL DISTRITAL'!G21</f>
        <v>1</v>
      </c>
      <c r="H22" s="27" t="str">
        <f>'PANEL DE CONTROL DISTRITAL'!H21</f>
        <v>Credenciales en resguardo</v>
      </c>
      <c r="I22" s="25">
        <v>2394</v>
      </c>
      <c r="J22" s="25">
        <v>2257</v>
      </c>
      <c r="K22" s="25">
        <v>0</v>
      </c>
      <c r="L22" s="25">
        <v>0</v>
      </c>
      <c r="M22" s="25">
        <v>1893</v>
      </c>
      <c r="N22" s="25">
        <v>2118</v>
      </c>
      <c r="O22" s="25">
        <v>2289</v>
      </c>
      <c r="P22" s="25">
        <v>2536</v>
      </c>
      <c r="Q22" s="25">
        <v>2262</v>
      </c>
      <c r="R22" s="25">
        <v>2339</v>
      </c>
      <c r="S22" s="25">
        <v>2414</v>
      </c>
      <c r="T22" s="25">
        <v>2434</v>
      </c>
      <c r="U22" s="25">
        <v>2442</v>
      </c>
      <c r="V22" s="25">
        <v>1472</v>
      </c>
      <c r="W22" s="25">
        <v>1548</v>
      </c>
      <c r="X22" s="25">
        <v>2930</v>
      </c>
      <c r="Y22" s="25">
        <v>2978</v>
      </c>
      <c r="Z22" s="25">
        <v>2588</v>
      </c>
      <c r="AA22" s="25">
        <v>2354</v>
      </c>
      <c r="AB22" s="25">
        <v>3314</v>
      </c>
      <c r="AC22" s="25">
        <v>3230</v>
      </c>
      <c r="AD22" s="25">
        <v>2735</v>
      </c>
      <c r="AE22" s="25">
        <v>2426</v>
      </c>
      <c r="AF22" s="25">
        <v>2454</v>
      </c>
      <c r="AG22" s="25">
        <v>2597</v>
      </c>
      <c r="AH22" s="25">
        <v>2564</v>
      </c>
      <c r="AI22" s="25">
        <v>2248</v>
      </c>
      <c r="AJ22" s="25">
        <v>2592</v>
      </c>
      <c r="AK22" s="25">
        <v>2553</v>
      </c>
      <c r="AL22" s="25">
        <v>1632</v>
      </c>
      <c r="AM22" s="25">
        <v>1134</v>
      </c>
      <c r="AN22" s="25">
        <v>1365</v>
      </c>
      <c r="AO22" s="25">
        <v>1318</v>
      </c>
      <c r="AP22" s="25">
        <v>2427</v>
      </c>
      <c r="AQ22" s="25">
        <v>2786</v>
      </c>
      <c r="AR22" s="25">
        <v>2681</v>
      </c>
      <c r="AS22" s="25">
        <v>2686</v>
      </c>
      <c r="AT22" s="25">
        <v>2642</v>
      </c>
      <c r="AU22" s="25">
        <v>2581</v>
      </c>
      <c r="AV22" s="106">
        <f>IFERROR(SUM(I22:AU22)/SUM(I23:AU23),0)</f>
        <v>1</v>
      </c>
    </row>
    <row r="23" spans="1:60" s="3" customFormat="1" ht="50.1" customHeight="1" thickTop="1" thickBot="1" x14ac:dyDescent="0.3">
      <c r="A23" s="117"/>
      <c r="B23" s="118"/>
      <c r="C23" s="113"/>
      <c r="D23" s="114"/>
      <c r="E23" s="113"/>
      <c r="F23" s="115"/>
      <c r="G23" s="116"/>
      <c r="H23" s="27" t="str">
        <f>'PANEL DE CONTROL DISTRITAL'!H22</f>
        <v>Credenciales totales en SIIRFE disponibles para entrega</v>
      </c>
      <c r="I23" s="45">
        <v>2394</v>
      </c>
      <c r="J23" s="45">
        <v>2257</v>
      </c>
      <c r="K23" s="45">
        <v>0</v>
      </c>
      <c r="L23" s="45">
        <v>0</v>
      </c>
      <c r="M23" s="45">
        <v>1893</v>
      </c>
      <c r="N23" s="45">
        <v>2118</v>
      </c>
      <c r="O23" s="45">
        <v>2289</v>
      </c>
      <c r="P23" s="45">
        <v>2536</v>
      </c>
      <c r="Q23" s="45">
        <v>2262</v>
      </c>
      <c r="R23" s="45">
        <v>2339</v>
      </c>
      <c r="S23" s="45">
        <v>2414</v>
      </c>
      <c r="T23" s="45">
        <v>2434</v>
      </c>
      <c r="U23" s="45">
        <v>2442</v>
      </c>
      <c r="V23" s="45">
        <v>1472</v>
      </c>
      <c r="W23" s="45">
        <v>1548</v>
      </c>
      <c r="X23" s="45">
        <v>2930</v>
      </c>
      <c r="Y23" s="45">
        <v>2978</v>
      </c>
      <c r="Z23" s="45">
        <v>2588</v>
      </c>
      <c r="AA23" s="45">
        <v>2354</v>
      </c>
      <c r="AB23" s="45">
        <v>3314</v>
      </c>
      <c r="AC23" s="45">
        <v>3230</v>
      </c>
      <c r="AD23" s="45">
        <v>2735</v>
      </c>
      <c r="AE23" s="45">
        <v>2426</v>
      </c>
      <c r="AF23" s="45">
        <v>2454</v>
      </c>
      <c r="AG23" s="45">
        <v>2597</v>
      </c>
      <c r="AH23" s="45">
        <v>2564</v>
      </c>
      <c r="AI23" s="45">
        <v>2248</v>
      </c>
      <c r="AJ23" s="45">
        <v>2592</v>
      </c>
      <c r="AK23" s="45">
        <v>2553</v>
      </c>
      <c r="AL23" s="45">
        <v>1632</v>
      </c>
      <c r="AM23" s="45">
        <v>1134</v>
      </c>
      <c r="AN23" s="45">
        <v>1365</v>
      </c>
      <c r="AO23" s="45">
        <v>1318</v>
      </c>
      <c r="AP23" s="45">
        <v>2427</v>
      </c>
      <c r="AQ23" s="45">
        <v>2786</v>
      </c>
      <c r="AR23" s="45">
        <v>2681</v>
      </c>
      <c r="AS23" s="45">
        <v>2686</v>
      </c>
      <c r="AT23" s="45">
        <v>2642</v>
      </c>
      <c r="AU23" s="45">
        <v>2581</v>
      </c>
      <c r="AV23" s="106"/>
    </row>
    <row r="24" spans="1:60" s="4" customFormat="1" ht="7.5" customHeight="1" thickTop="1" thickBot="1" x14ac:dyDescent="0.3">
      <c r="A24" s="117"/>
      <c r="B24" s="117"/>
      <c r="C24" s="117"/>
      <c r="D24" s="117"/>
      <c r="E24" s="117"/>
      <c r="F24" s="117"/>
      <c r="G24" s="117"/>
      <c r="H24" s="117"/>
      <c r="I24" s="117"/>
      <c r="J24" s="117"/>
      <c r="K24" s="117"/>
      <c r="L24" s="117"/>
      <c r="M24" s="117"/>
      <c r="N24" s="117"/>
      <c r="O24" s="117"/>
      <c r="P24" s="117"/>
      <c r="Q24" s="117"/>
      <c r="R24" s="117"/>
      <c r="S24" s="117"/>
      <c r="T24" s="117"/>
      <c r="U24" s="117"/>
      <c r="V24" s="117"/>
      <c r="W24" s="117"/>
      <c r="X24" s="117"/>
      <c r="Y24" s="117"/>
      <c r="Z24" s="117"/>
      <c r="AA24" s="117"/>
      <c r="AB24" s="117"/>
      <c r="AC24" s="117"/>
      <c r="AD24" s="117"/>
      <c r="AE24" s="117"/>
      <c r="AF24" s="117"/>
      <c r="AG24" s="117"/>
      <c r="AH24" s="117"/>
      <c r="AI24" s="117"/>
      <c r="AJ24" s="117"/>
      <c r="AK24" s="117"/>
      <c r="AL24" s="117"/>
      <c r="AM24" s="117"/>
      <c r="AN24" s="117"/>
      <c r="AO24" s="117"/>
      <c r="AP24" s="117"/>
      <c r="AQ24" s="117"/>
      <c r="AR24" s="117"/>
      <c r="AS24" s="117"/>
      <c r="AT24" s="117"/>
      <c r="AU24" s="117"/>
      <c r="AV24" s="117"/>
    </row>
    <row r="25" spans="1:60" ht="50.1" customHeight="1" thickTop="1" thickBot="1" x14ac:dyDescent="0.3">
      <c r="A25" s="117">
        <f>'PANEL DE CONTROL DISTRITAL'!A24</f>
        <v>6</v>
      </c>
      <c r="B25" s="118" t="str">
        <f>'PANEL DE CONTROL DISTRITAL'!B24</f>
        <v>ENTREGA</v>
      </c>
      <c r="C25" s="113" t="str">
        <f>'PANEL DE CONTROL DISTRITAL'!C24</f>
        <v>Operador de Equipo Tecnológico</v>
      </c>
      <c r="D25" s="114" t="str">
        <f>'PANEL DE CONTROL DISTRITAL'!D24</f>
        <v xml:space="preserve">Efectividad de entrega de CPV en MAC = </v>
      </c>
      <c r="E25" s="113" t="str">
        <f>'PANEL DE CONTROL DISTRITAL'!E24</f>
        <v>(Total de credenciales entregadas / Total de credenciales solicitadas) x 100</v>
      </c>
      <c r="F25" s="115" t="str">
        <f>'PANEL DE CONTROL DISTRITAL'!F24</f>
        <v>Semanal (remesa)</v>
      </c>
      <c r="G25" s="116">
        <f>'PANEL DE CONTROL DISTRITAL'!G24</f>
        <v>0.9</v>
      </c>
      <c r="H25" s="27" t="str">
        <f>'PANEL DE CONTROL DISTRITAL'!H24</f>
        <v xml:space="preserve">Total de credenciales entregadas </v>
      </c>
      <c r="I25" s="25">
        <v>317</v>
      </c>
      <c r="J25" s="25">
        <v>1371</v>
      </c>
      <c r="K25" s="25">
        <v>0</v>
      </c>
      <c r="L25" s="25">
        <v>0</v>
      </c>
      <c r="M25" s="25">
        <v>928</v>
      </c>
      <c r="N25" s="25">
        <v>1123</v>
      </c>
      <c r="O25" s="25">
        <v>1280</v>
      </c>
      <c r="P25" s="25">
        <v>1346</v>
      </c>
      <c r="Q25" s="25">
        <v>1249</v>
      </c>
      <c r="R25" s="25">
        <v>1216</v>
      </c>
      <c r="S25" s="25">
        <v>1152</v>
      </c>
      <c r="T25" s="25">
        <v>1186</v>
      </c>
      <c r="U25" s="25">
        <v>1239</v>
      </c>
      <c r="V25" s="25">
        <v>1202</v>
      </c>
      <c r="W25" s="25">
        <v>539</v>
      </c>
      <c r="X25" s="25">
        <v>981</v>
      </c>
      <c r="Y25" s="25">
        <v>1237</v>
      </c>
      <c r="Z25" s="25">
        <v>1080</v>
      </c>
      <c r="AA25" s="25">
        <v>1134</v>
      </c>
      <c r="AB25" s="25">
        <v>751</v>
      </c>
      <c r="AC25" s="25">
        <v>1304</v>
      </c>
      <c r="AD25" s="25">
        <v>1175</v>
      </c>
      <c r="AE25" s="25">
        <v>1392</v>
      </c>
      <c r="AF25" s="25">
        <v>1103</v>
      </c>
      <c r="AG25" s="25">
        <v>1091</v>
      </c>
      <c r="AH25" s="25">
        <v>1216</v>
      </c>
      <c r="AI25" s="25">
        <v>1196</v>
      </c>
      <c r="AJ25" s="25">
        <v>1225</v>
      </c>
      <c r="AK25" s="25">
        <v>1237</v>
      </c>
      <c r="AL25" s="25">
        <v>1190</v>
      </c>
      <c r="AM25" s="25">
        <v>498</v>
      </c>
      <c r="AN25" s="25">
        <v>282</v>
      </c>
      <c r="AO25" s="25">
        <v>997</v>
      </c>
      <c r="AP25" s="25">
        <v>1765</v>
      </c>
      <c r="AQ25" s="25">
        <v>1262</v>
      </c>
      <c r="AR25" s="25">
        <v>1251</v>
      </c>
      <c r="AS25" s="25">
        <v>1226</v>
      </c>
      <c r="AT25" s="25">
        <v>1223</v>
      </c>
      <c r="AU25" s="25">
        <v>892</v>
      </c>
      <c r="AV25" s="106">
        <f>IFERROR(SUM(I25:AU25)/SUM(I26:AU26),0)</f>
        <v>0.99246951367633485</v>
      </c>
    </row>
    <row r="26" spans="1:60" ht="50.1" customHeight="1" thickTop="1" thickBot="1" x14ac:dyDescent="0.3">
      <c r="A26" s="117"/>
      <c r="B26" s="118"/>
      <c r="C26" s="113"/>
      <c r="D26" s="114"/>
      <c r="E26" s="113"/>
      <c r="F26" s="115"/>
      <c r="G26" s="116"/>
      <c r="H26" s="27" t="str">
        <f>'PANEL DE CONTROL DISTRITAL'!H25</f>
        <v xml:space="preserve"> Total de credenciales solicitadas</v>
      </c>
      <c r="I26" s="45">
        <v>317</v>
      </c>
      <c r="J26" s="45">
        <v>1372</v>
      </c>
      <c r="K26" s="45">
        <v>0</v>
      </c>
      <c r="L26" s="45">
        <v>0</v>
      </c>
      <c r="M26" s="45">
        <v>931</v>
      </c>
      <c r="N26" s="45">
        <v>1123</v>
      </c>
      <c r="O26" s="45">
        <v>1280</v>
      </c>
      <c r="P26" s="45">
        <v>1346</v>
      </c>
      <c r="Q26" s="45">
        <v>1252</v>
      </c>
      <c r="R26" s="45">
        <v>1216</v>
      </c>
      <c r="S26" s="45">
        <v>1152</v>
      </c>
      <c r="T26" s="45">
        <v>1191</v>
      </c>
      <c r="U26" s="45">
        <v>1242</v>
      </c>
      <c r="V26" s="45">
        <v>1203</v>
      </c>
      <c r="W26" s="45">
        <v>615</v>
      </c>
      <c r="X26" s="45">
        <v>981</v>
      </c>
      <c r="Y26" s="45">
        <v>1237</v>
      </c>
      <c r="Z26" s="45">
        <v>1080</v>
      </c>
      <c r="AA26" s="45">
        <v>1135</v>
      </c>
      <c r="AB26" s="45">
        <v>751</v>
      </c>
      <c r="AC26" s="45">
        <v>1304</v>
      </c>
      <c r="AD26" s="45">
        <v>1175</v>
      </c>
      <c r="AE26" s="45">
        <v>1392</v>
      </c>
      <c r="AF26" s="45">
        <v>1103</v>
      </c>
      <c r="AG26" s="45">
        <v>1091</v>
      </c>
      <c r="AH26" s="45">
        <v>1218</v>
      </c>
      <c r="AI26" s="45">
        <v>1197</v>
      </c>
      <c r="AJ26" s="45">
        <v>1225</v>
      </c>
      <c r="AK26" s="45">
        <v>1238</v>
      </c>
      <c r="AL26" s="45">
        <v>1194</v>
      </c>
      <c r="AM26" s="45">
        <v>498</v>
      </c>
      <c r="AN26" s="45">
        <v>287</v>
      </c>
      <c r="AO26" s="45">
        <v>1196</v>
      </c>
      <c r="AP26" s="45">
        <v>1765</v>
      </c>
      <c r="AQ26" s="45">
        <v>1262</v>
      </c>
      <c r="AR26" s="45">
        <v>1251</v>
      </c>
      <c r="AS26" s="45">
        <v>1230</v>
      </c>
      <c r="AT26" s="45">
        <v>1223</v>
      </c>
      <c r="AU26" s="45">
        <v>893</v>
      </c>
      <c r="AV26" s="106"/>
    </row>
    <row r="27" spans="1:60" ht="15.75" customHeight="1" thickTop="1" x14ac:dyDescent="0.25">
      <c r="B27" s="1" t="s">
        <v>33</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c r="AV27" s="14"/>
    </row>
    <row r="28" spans="1:60" ht="15.75" customHeight="1" x14ac:dyDescent="0.25">
      <c r="H28" s="59"/>
    </row>
    <row r="29" spans="1:60" ht="15.75" customHeight="1" x14ac:dyDescent="0.25">
      <c r="H29" s="59"/>
      <c r="I29" s="107" t="s">
        <v>32</v>
      </c>
      <c r="J29" s="107"/>
      <c r="K29" s="107"/>
      <c r="L29" s="107"/>
    </row>
    <row r="30" spans="1:60" ht="15.75" customHeight="1" x14ac:dyDescent="0.25">
      <c r="H30" s="59"/>
      <c r="I30" s="28"/>
      <c r="J30" s="29" t="s">
        <v>30</v>
      </c>
      <c r="K30" s="29"/>
      <c r="L30" s="29"/>
    </row>
    <row r="31" spans="1:60" ht="39" customHeight="1" x14ac:dyDescent="0.25">
      <c r="H31" s="59"/>
      <c r="I31" s="30"/>
      <c r="J31" s="29" t="s">
        <v>31</v>
      </c>
      <c r="K31" s="29"/>
      <c r="L31" s="29"/>
    </row>
    <row r="32" spans="1:60" ht="30" customHeight="1" x14ac:dyDescent="0.25">
      <c r="H32" s="59"/>
      <c r="I32" s="31"/>
      <c r="J32" s="29" t="s">
        <v>23</v>
      </c>
      <c r="K32" s="29"/>
      <c r="L32" s="29"/>
    </row>
    <row r="33" spans="2:13" ht="30" customHeight="1" thickBot="1" x14ac:dyDescent="0.3">
      <c r="H33" s="59"/>
      <c r="I33" s="29"/>
      <c r="J33" s="29"/>
      <c r="K33" s="29"/>
      <c r="L33" s="29"/>
    </row>
    <row r="34" spans="2:13" ht="30" customHeight="1" thickTop="1" thickBot="1" x14ac:dyDescent="0.3">
      <c r="B34" s="108" t="s">
        <v>27</v>
      </c>
      <c r="C34" s="108"/>
      <c r="D34" s="108"/>
      <c r="E34" s="108"/>
      <c r="F34" s="108"/>
      <c r="G34" s="108"/>
      <c r="H34" s="108"/>
      <c r="I34" s="108"/>
      <c r="J34" s="108"/>
      <c r="K34" s="108"/>
      <c r="L34" s="108"/>
      <c r="M34" s="109"/>
    </row>
    <row r="35" spans="2:13" ht="30" customHeight="1" thickTop="1" thickBot="1" x14ac:dyDescent="0.3">
      <c r="B35" s="110" t="s">
        <v>28</v>
      </c>
      <c r="C35" s="110"/>
      <c r="D35" s="110"/>
      <c r="E35" s="110"/>
      <c r="F35" s="110"/>
      <c r="G35" s="111"/>
      <c r="H35" s="112" t="s">
        <v>29</v>
      </c>
      <c r="I35" s="110"/>
      <c r="J35" s="110"/>
      <c r="K35" s="110"/>
      <c r="L35" s="110"/>
      <c r="M35" s="111"/>
    </row>
    <row r="36" spans="2:13" ht="30" customHeight="1" thickTop="1" x14ac:dyDescent="0.25">
      <c r="B36" s="100"/>
      <c r="C36" s="101"/>
      <c r="D36" s="101"/>
      <c r="E36" s="101"/>
      <c r="F36" s="101"/>
      <c r="G36" s="102"/>
      <c r="H36" s="100"/>
      <c r="I36" s="101"/>
      <c r="J36" s="101"/>
      <c r="K36" s="101"/>
      <c r="L36" s="101"/>
      <c r="M36" s="102"/>
    </row>
    <row r="37" spans="2:13" ht="30" customHeight="1" thickBot="1" x14ac:dyDescent="0.3">
      <c r="B37" s="103"/>
      <c r="C37" s="104"/>
      <c r="D37" s="104"/>
      <c r="E37" s="104"/>
      <c r="F37" s="104"/>
      <c r="G37" s="105"/>
      <c r="H37" s="103"/>
      <c r="I37" s="104"/>
      <c r="J37" s="104"/>
      <c r="K37" s="104"/>
      <c r="L37" s="104"/>
      <c r="M37" s="105"/>
    </row>
    <row r="38" spans="2:13" ht="35.1" customHeight="1" thickTop="1" x14ac:dyDescent="0.25"/>
    <row r="39" spans="2:13" ht="8.1" customHeight="1" x14ac:dyDescent="0.25"/>
    <row r="40" spans="2:13" ht="35.1" customHeight="1" x14ac:dyDescent="0.25"/>
    <row r="41" spans="2:13" ht="35.1" customHeight="1" x14ac:dyDescent="0.25"/>
    <row r="42" spans="2:13" ht="8.1" customHeight="1" x14ac:dyDescent="0.25"/>
    <row r="43" spans="2:13" ht="35.1" customHeight="1" x14ac:dyDescent="0.25"/>
    <row r="44" spans="2:13" ht="43.5" customHeight="1" x14ac:dyDescent="0.25"/>
    <row r="45" spans="2:13" ht="8.1" customHeight="1" x14ac:dyDescent="0.25"/>
    <row r="46" spans="2:13" ht="35.1" customHeight="1" x14ac:dyDescent="0.25"/>
    <row r="47" spans="2:13" ht="35.1" customHeight="1" x14ac:dyDescent="0.25"/>
    <row r="48" spans="2:13" ht="39" customHeight="1" x14ac:dyDescent="0.25"/>
  </sheetData>
  <mergeCells count="71">
    <mergeCell ref="F22:F23"/>
    <mergeCell ref="G22:G23"/>
    <mergeCell ref="AV22:AV23"/>
    <mergeCell ref="I29:L29"/>
    <mergeCell ref="B34:M34"/>
    <mergeCell ref="A22:A23"/>
    <mergeCell ref="B22:B23"/>
    <mergeCell ref="C22:C23"/>
    <mergeCell ref="D22:D23"/>
    <mergeCell ref="E22:E23"/>
    <mergeCell ref="F16:F17"/>
    <mergeCell ref="G16:G17"/>
    <mergeCell ref="AV16:AV17"/>
    <mergeCell ref="A18:AV18"/>
    <mergeCell ref="A19:A20"/>
    <mergeCell ref="B19:B20"/>
    <mergeCell ref="C19:C20"/>
    <mergeCell ref="D19:D20"/>
    <mergeCell ref="E19:E20"/>
    <mergeCell ref="F19:F20"/>
    <mergeCell ref="G19:G20"/>
    <mergeCell ref="AV19:AV20"/>
    <mergeCell ref="A16:A17"/>
    <mergeCell ref="B16:B17"/>
    <mergeCell ref="C16:C17"/>
    <mergeCell ref="D16:D17"/>
    <mergeCell ref="E16:E17"/>
    <mergeCell ref="A10:A11"/>
    <mergeCell ref="B10:B11"/>
    <mergeCell ref="C10:C11"/>
    <mergeCell ref="D10:D11"/>
    <mergeCell ref="A15:AV15"/>
    <mergeCell ref="A12:AV12"/>
    <mergeCell ref="A13:A14"/>
    <mergeCell ref="B13:B14"/>
    <mergeCell ref="C13:C14"/>
    <mergeCell ref="D13:D14"/>
    <mergeCell ref="E13:E14"/>
    <mergeCell ref="F13:F14"/>
    <mergeCell ref="G13:G14"/>
    <mergeCell ref="AV13:AV14"/>
    <mergeCell ref="E10:E11"/>
    <mergeCell ref="F10:F11"/>
    <mergeCell ref="G10:G11"/>
    <mergeCell ref="AV10:AV11"/>
    <mergeCell ref="AS2:AV2"/>
    <mergeCell ref="A1:AV1"/>
    <mergeCell ref="F2:G2"/>
    <mergeCell ref="A4:AV4"/>
    <mergeCell ref="A5:AV5"/>
    <mergeCell ref="A6:A9"/>
    <mergeCell ref="B6:H6"/>
    <mergeCell ref="I6:AU6"/>
    <mergeCell ref="AV6:AV9"/>
    <mergeCell ref="B7:D7"/>
    <mergeCell ref="E7:H7"/>
    <mergeCell ref="I7:AU7"/>
    <mergeCell ref="B8:AU8"/>
    <mergeCell ref="B35:G35"/>
    <mergeCell ref="H35:M35"/>
    <mergeCell ref="B36:G37"/>
    <mergeCell ref="H36:M37"/>
    <mergeCell ref="A24:AV24"/>
    <mergeCell ref="A25:A26"/>
    <mergeCell ref="B25:B26"/>
    <mergeCell ref="C25:C26"/>
    <mergeCell ref="D25:D26"/>
    <mergeCell ref="E25:E26"/>
    <mergeCell ref="F25:F26"/>
    <mergeCell ref="G25:G26"/>
    <mergeCell ref="AV25:AV26"/>
  </mergeCells>
  <conditionalFormatting sqref="I21:AU21">
    <cfRule type="colorScale" priority="39">
      <colorScale>
        <cfvo type="min"/>
        <cfvo type="percentile" val="50"/>
        <cfvo type="max"/>
        <color rgb="FFE98BD7"/>
        <color rgb="FFD5007F"/>
        <color rgb="FF950054"/>
      </colorScale>
    </cfRule>
  </conditionalFormatting>
  <conditionalFormatting sqref="AV10">
    <cfRule type="cellIs" dxfId="50" priority="18" operator="greaterThan">
      <formula>95%</formula>
    </cfRule>
    <cfRule type="cellIs" dxfId="49" priority="19" operator="greaterThanOrEqual">
      <formula>90%</formula>
    </cfRule>
    <cfRule type="cellIs" dxfId="48" priority="20" operator="lessThan">
      <formula>89.99%</formula>
    </cfRule>
  </conditionalFormatting>
  <conditionalFormatting sqref="AV13">
    <cfRule type="cellIs" dxfId="47" priority="15" operator="greaterThan">
      <formula>95%</formula>
    </cfRule>
    <cfRule type="cellIs" dxfId="46" priority="16" operator="greaterThanOrEqual">
      <formula>90%</formula>
    </cfRule>
    <cfRule type="cellIs" dxfId="45" priority="17" operator="lessThan">
      <formula>89.99%</formula>
    </cfRule>
  </conditionalFormatting>
  <conditionalFormatting sqref="AV16">
    <cfRule type="cellIs" dxfId="44" priority="12" operator="greaterThan">
      <formula>95%</formula>
    </cfRule>
    <cfRule type="cellIs" dxfId="43" priority="13" operator="greaterThanOrEqual">
      <formula>90%</formula>
    </cfRule>
    <cfRule type="cellIs" dxfId="42" priority="14" operator="lessThan">
      <formula>89.99%</formula>
    </cfRule>
  </conditionalFormatting>
  <conditionalFormatting sqref="AV19">
    <cfRule type="cellIs" dxfId="41" priority="9" operator="greaterThan">
      <formula>95%</formula>
    </cfRule>
    <cfRule type="cellIs" dxfId="40" priority="10" operator="greaterThanOrEqual">
      <formula>90%</formula>
    </cfRule>
    <cfRule type="cellIs" dxfId="39" priority="11" operator="lessThan">
      <formula>89.99%</formula>
    </cfRule>
  </conditionalFormatting>
  <conditionalFormatting sqref="AV25">
    <cfRule type="cellIs" dxfId="38" priority="3" operator="greaterThan">
      <formula>95%</formula>
    </cfRule>
    <cfRule type="cellIs" dxfId="37" priority="4" operator="greaterThanOrEqual">
      <formula>90%</formula>
    </cfRule>
    <cfRule type="cellIs" dxfId="36" priority="5" operator="lessThan">
      <formula>89.99%</formula>
    </cfRule>
  </conditionalFormatting>
  <conditionalFormatting sqref="AV22">
    <cfRule type="cellIs" dxfId="35" priority="1" operator="greaterThanOrEqual">
      <formula>100%</formula>
    </cfRule>
    <cfRule type="cellIs" dxfId="34" priority="2" operator="lessThan">
      <formula>99.99%</formula>
    </cfRule>
  </conditionalFormatting>
  <dataValidations count="1">
    <dataValidation showDropDown="1" showInputMessage="1" showErrorMessage="1" sqref="C21 G19:G23 G10:G11 G16:G17 G13:G14 G25:G26" xr:uid="{17555136-1A41-4E8B-871E-F1BDA81890A6}"/>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333058-61B3-4683-B447-320DBB49BD91}">
  <sheetPr>
    <tabColor rgb="FFFF69C2"/>
  </sheetPr>
  <dimension ref="A1:BH48"/>
  <sheetViews>
    <sheetView showGridLines="0" topLeftCell="I17" zoomScale="96" zoomScaleNormal="96" workbookViewId="0">
      <selection activeCell="I25" sqref="I25:AU26"/>
    </sheetView>
  </sheetViews>
  <sheetFormatPr baseColWidth="10" defaultColWidth="11.44140625" defaultRowHeight="30" customHeight="1" x14ac:dyDescent="0.25"/>
  <cols>
    <col min="1" max="1" width="10.5546875" style="1" bestFit="1" customWidth="1"/>
    <col min="2" max="2" width="19.109375" style="1" bestFit="1" customWidth="1"/>
    <col min="3" max="3" width="19.109375" style="1" customWidth="1"/>
    <col min="4" max="4" width="14.33203125" style="1" customWidth="1"/>
    <col min="5" max="5" width="21" style="1" customWidth="1"/>
    <col min="6" max="6" width="12.88671875" style="1" customWidth="1"/>
    <col min="7" max="7" width="10.33203125" style="1" bestFit="1" customWidth="1"/>
    <col min="8" max="8" width="14.5546875" style="1" customWidth="1"/>
    <col min="9" max="47" width="10.6640625" style="1" customWidth="1"/>
    <col min="48" max="48" width="22.6640625" style="1" customWidth="1"/>
    <col min="49" max="16384" width="11.44140625" style="1"/>
  </cols>
  <sheetData>
    <row r="1" spans="1:60" ht="40.5" customHeight="1" x14ac:dyDescent="0.25">
      <c r="A1" s="96" t="str">
        <f>'PANEL DE CONTROL DISTRITAL'!A1:Q1</f>
        <v>INSTITUTO NACIONAL ELECTORAL
SISTEMA DE GESTIÓN DE LA CALIDAD
CIUDAD DE MÉXICO</v>
      </c>
      <c r="B1" s="96"/>
      <c r="C1" s="96"/>
      <c r="D1" s="96"/>
      <c r="E1" s="96"/>
      <c r="F1" s="96"/>
      <c r="G1" s="96"/>
      <c r="H1" s="96"/>
      <c r="I1" s="96"/>
      <c r="J1" s="96"/>
      <c r="K1" s="96"/>
      <c r="L1" s="96"/>
      <c r="M1" s="96"/>
      <c r="N1" s="96"/>
      <c r="O1" s="96"/>
      <c r="P1" s="96"/>
      <c r="Q1" s="96"/>
      <c r="R1" s="96"/>
      <c r="S1" s="96"/>
      <c r="T1" s="96"/>
      <c r="U1" s="96"/>
      <c r="V1" s="96"/>
      <c r="W1" s="96"/>
      <c r="X1" s="96"/>
      <c r="Y1" s="96"/>
      <c r="Z1" s="96"/>
      <c r="AA1" s="96"/>
      <c r="AB1" s="96"/>
      <c r="AC1" s="96"/>
      <c r="AD1" s="96"/>
      <c r="AE1" s="96"/>
      <c r="AF1" s="96"/>
      <c r="AG1" s="96"/>
      <c r="AH1" s="96"/>
      <c r="AI1" s="96"/>
      <c r="AJ1" s="96"/>
      <c r="AK1" s="96"/>
      <c r="AL1" s="96"/>
      <c r="AM1" s="96"/>
      <c r="AN1" s="96"/>
      <c r="AO1" s="96"/>
      <c r="AP1" s="96"/>
      <c r="AQ1" s="96"/>
      <c r="AR1" s="96"/>
      <c r="AS1" s="96"/>
      <c r="AT1" s="96"/>
      <c r="AU1" s="96"/>
      <c r="AV1" s="96"/>
    </row>
    <row r="2" spans="1:60" ht="33.75" customHeight="1" x14ac:dyDescent="0.25">
      <c r="A2" s="12"/>
      <c r="B2" s="12"/>
      <c r="C2" s="12"/>
      <c r="D2" s="9" t="s">
        <v>24</v>
      </c>
      <c r="E2" s="9">
        <v>24</v>
      </c>
      <c r="F2" s="98" t="s">
        <v>25</v>
      </c>
      <c r="G2" s="98"/>
      <c r="H2" s="22">
        <v>92451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119" t="str">
        <f>'PANEL DE CONTROL DISTRITAL'!M2</f>
        <v>Fecha de corte 31/08/2023</v>
      </c>
      <c r="AT2" s="119"/>
      <c r="AU2" s="119"/>
      <c r="AV2" s="119"/>
      <c r="AW2" s="17"/>
    </row>
    <row r="3" spans="1:60"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row>
    <row r="4" spans="1:60" ht="30" customHeight="1" thickTop="1" thickBot="1" x14ac:dyDescent="0.3">
      <c r="A4" s="123" t="s">
        <v>26</v>
      </c>
      <c r="B4" s="124"/>
      <c r="C4" s="124"/>
      <c r="D4" s="124"/>
      <c r="E4" s="124"/>
      <c r="F4" s="124"/>
      <c r="G4" s="124"/>
      <c r="H4" s="124"/>
      <c r="I4" s="124"/>
      <c r="J4" s="124"/>
      <c r="K4" s="124"/>
      <c r="L4" s="124"/>
      <c r="M4" s="124"/>
      <c r="N4" s="124"/>
      <c r="O4" s="124"/>
      <c r="P4" s="124"/>
      <c r="Q4" s="124"/>
      <c r="R4" s="124"/>
      <c r="S4" s="124"/>
      <c r="T4" s="124"/>
      <c r="U4" s="124"/>
      <c r="V4" s="124"/>
      <c r="W4" s="124"/>
      <c r="X4" s="124"/>
      <c r="Y4" s="124"/>
      <c r="Z4" s="124"/>
      <c r="AA4" s="124"/>
      <c r="AB4" s="124"/>
      <c r="AC4" s="124"/>
      <c r="AD4" s="124"/>
      <c r="AE4" s="124"/>
      <c r="AF4" s="124"/>
      <c r="AG4" s="124"/>
      <c r="AH4" s="124"/>
      <c r="AI4" s="124"/>
      <c r="AJ4" s="124"/>
      <c r="AK4" s="124"/>
      <c r="AL4" s="124"/>
      <c r="AM4" s="124"/>
      <c r="AN4" s="124"/>
      <c r="AO4" s="124"/>
      <c r="AP4" s="124"/>
      <c r="AQ4" s="124"/>
      <c r="AR4" s="124"/>
      <c r="AS4" s="124"/>
      <c r="AT4" s="124"/>
      <c r="AU4" s="124"/>
      <c r="AV4" s="125"/>
      <c r="AX4" s="20"/>
    </row>
    <row r="5" spans="1:60" ht="5.25" customHeight="1" thickTop="1" thickBot="1" x14ac:dyDescent="0.3">
      <c r="A5" s="126"/>
      <c r="B5" s="127"/>
      <c r="C5" s="127"/>
      <c r="D5" s="127"/>
      <c r="E5" s="127"/>
      <c r="F5" s="127"/>
      <c r="G5" s="127"/>
      <c r="H5" s="127"/>
      <c r="I5" s="127"/>
      <c r="J5" s="127"/>
      <c r="K5" s="127"/>
      <c r="L5" s="127"/>
      <c r="M5" s="127"/>
      <c r="N5" s="127"/>
      <c r="O5" s="127"/>
      <c r="P5" s="127"/>
      <c r="Q5" s="127"/>
      <c r="R5" s="127"/>
      <c r="S5" s="127"/>
      <c r="T5" s="127"/>
      <c r="U5" s="127"/>
      <c r="V5" s="127"/>
      <c r="W5" s="127"/>
      <c r="X5" s="127"/>
      <c r="Y5" s="127"/>
      <c r="Z5" s="127"/>
      <c r="AA5" s="127"/>
      <c r="AB5" s="127"/>
      <c r="AC5" s="127"/>
      <c r="AD5" s="127"/>
      <c r="AE5" s="127"/>
      <c r="AF5" s="127"/>
      <c r="AG5" s="127"/>
      <c r="AH5" s="127"/>
      <c r="AI5" s="127"/>
      <c r="AJ5" s="127"/>
      <c r="AK5" s="127"/>
      <c r="AL5" s="127"/>
      <c r="AM5" s="127"/>
      <c r="AN5" s="127"/>
      <c r="AO5" s="127"/>
      <c r="AP5" s="127"/>
      <c r="AQ5" s="127"/>
      <c r="AR5" s="127"/>
      <c r="AS5" s="127"/>
      <c r="AT5" s="127"/>
      <c r="AU5" s="127"/>
      <c r="AV5" s="128"/>
    </row>
    <row r="6" spans="1:60" ht="18" customHeight="1" thickTop="1" thickBot="1" x14ac:dyDescent="0.3">
      <c r="A6" s="120" t="str">
        <f>'PANEL DE CONTROL DISTRITAL'!A6</f>
        <v>Número</v>
      </c>
      <c r="B6" s="121" t="str">
        <f>'PANEL DE CONTROL DISTRITAL'!B6</f>
        <v xml:space="preserve">PROCESOS SUSTANTIVOS E INDICADORES </v>
      </c>
      <c r="C6" s="121"/>
      <c r="D6" s="121"/>
      <c r="E6" s="121"/>
      <c r="F6" s="121"/>
      <c r="G6" s="121"/>
      <c r="H6" s="121"/>
      <c r="I6" s="129" t="s">
        <v>21</v>
      </c>
      <c r="J6" s="130"/>
      <c r="K6" s="130"/>
      <c r="L6" s="130"/>
      <c r="M6" s="130"/>
      <c r="N6" s="130"/>
      <c r="O6" s="130"/>
      <c r="P6" s="130"/>
      <c r="Q6" s="130"/>
      <c r="R6" s="130"/>
      <c r="S6" s="130"/>
      <c r="T6" s="130"/>
      <c r="U6" s="130"/>
      <c r="V6" s="130"/>
      <c r="W6" s="130"/>
      <c r="X6" s="130"/>
      <c r="Y6" s="130"/>
      <c r="Z6" s="130"/>
      <c r="AA6" s="130"/>
      <c r="AB6" s="130"/>
      <c r="AC6" s="130"/>
      <c r="AD6" s="130"/>
      <c r="AE6" s="130"/>
      <c r="AF6" s="130"/>
      <c r="AG6" s="130"/>
      <c r="AH6" s="130"/>
      <c r="AI6" s="130"/>
      <c r="AJ6" s="130"/>
      <c r="AK6" s="130"/>
      <c r="AL6" s="130"/>
      <c r="AM6" s="130"/>
      <c r="AN6" s="130"/>
      <c r="AO6" s="130"/>
      <c r="AP6" s="130"/>
      <c r="AQ6" s="130"/>
      <c r="AR6" s="130"/>
      <c r="AS6" s="130"/>
      <c r="AT6" s="130"/>
      <c r="AU6" s="130"/>
      <c r="AV6" s="122" t="s">
        <v>7</v>
      </c>
    </row>
    <row r="7" spans="1:60" ht="17.25" customHeight="1" thickTop="1" thickBot="1" x14ac:dyDescent="0.3">
      <c r="A7" s="120"/>
      <c r="B7" s="121" t="str">
        <f>'PANEL DE CONTROL DISTRITAL'!B7</f>
        <v>DESCRIPCIÓN</v>
      </c>
      <c r="C7" s="121"/>
      <c r="D7" s="121"/>
      <c r="E7" s="121" t="str">
        <f>'PANEL DE CONTROL DISTRITAL'!E7</f>
        <v>MEDICIÓN</v>
      </c>
      <c r="F7" s="121"/>
      <c r="G7" s="121"/>
      <c r="H7" s="121"/>
      <c r="I7" s="131" t="str">
        <f>'PANEL DE CONTROL DISTRITAL'!A5</f>
        <v>CAMPAÑA ANUAL PERMANENTE 2022-2023</v>
      </c>
      <c r="J7" s="132"/>
      <c r="K7" s="132"/>
      <c r="L7" s="132"/>
      <c r="M7" s="132"/>
      <c r="N7" s="132"/>
      <c r="O7" s="132"/>
      <c r="P7" s="132"/>
      <c r="Q7" s="132"/>
      <c r="R7" s="132"/>
      <c r="S7" s="132"/>
      <c r="T7" s="132"/>
      <c r="U7" s="132"/>
      <c r="V7" s="132"/>
      <c r="W7" s="132"/>
      <c r="X7" s="132"/>
      <c r="Y7" s="132"/>
      <c r="Z7" s="132"/>
      <c r="AA7" s="132"/>
      <c r="AB7" s="132"/>
      <c r="AC7" s="132"/>
      <c r="AD7" s="132"/>
      <c r="AE7" s="132"/>
      <c r="AF7" s="132"/>
      <c r="AG7" s="132"/>
      <c r="AH7" s="132"/>
      <c r="AI7" s="132"/>
      <c r="AJ7" s="132"/>
      <c r="AK7" s="132"/>
      <c r="AL7" s="132"/>
      <c r="AM7" s="132"/>
      <c r="AN7" s="132"/>
      <c r="AO7" s="132"/>
      <c r="AP7" s="132"/>
      <c r="AQ7" s="132"/>
      <c r="AR7" s="132"/>
      <c r="AS7" s="132"/>
      <c r="AT7" s="132"/>
      <c r="AU7" s="132"/>
      <c r="AV7" s="122"/>
    </row>
    <row r="8" spans="1:60" ht="5.25" customHeight="1" thickTop="1" thickBot="1" x14ac:dyDescent="0.3">
      <c r="A8" s="120"/>
      <c r="B8" s="133"/>
      <c r="C8" s="134"/>
      <c r="D8" s="134"/>
      <c r="E8" s="134"/>
      <c r="F8" s="134"/>
      <c r="G8" s="134"/>
      <c r="H8" s="134"/>
      <c r="I8" s="134"/>
      <c r="J8" s="134"/>
      <c r="K8" s="134"/>
      <c r="L8" s="134"/>
      <c r="M8" s="134"/>
      <c r="N8" s="134"/>
      <c r="O8" s="134"/>
      <c r="P8" s="134"/>
      <c r="Q8" s="134"/>
      <c r="R8" s="134"/>
      <c r="S8" s="134"/>
      <c r="T8" s="134"/>
      <c r="U8" s="134"/>
      <c r="V8" s="134"/>
      <c r="W8" s="134"/>
      <c r="X8" s="134"/>
      <c r="Y8" s="134"/>
      <c r="Z8" s="134"/>
      <c r="AA8" s="134"/>
      <c r="AB8" s="134"/>
      <c r="AC8" s="134"/>
      <c r="AD8" s="134"/>
      <c r="AE8" s="134"/>
      <c r="AF8" s="134"/>
      <c r="AG8" s="134"/>
      <c r="AH8" s="134"/>
      <c r="AI8" s="134"/>
      <c r="AJ8" s="134"/>
      <c r="AK8" s="134"/>
      <c r="AL8" s="134"/>
      <c r="AM8" s="134"/>
      <c r="AN8" s="134"/>
      <c r="AO8" s="134"/>
      <c r="AP8" s="134"/>
      <c r="AQ8" s="134"/>
      <c r="AR8" s="134"/>
      <c r="AS8" s="134"/>
      <c r="AT8" s="134"/>
      <c r="AU8" s="134"/>
      <c r="AV8" s="122"/>
    </row>
    <row r="9" spans="1:60" s="2" customFormat="1" ht="29.25" customHeight="1" thickTop="1" thickBot="1" x14ac:dyDescent="0.3">
      <c r="A9" s="120"/>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'090151'!I9</f>
        <v>2022-53</v>
      </c>
      <c r="J9" s="33" t="str">
        <f>'090151'!J9</f>
        <v>2022-54</v>
      </c>
      <c r="K9" s="33" t="str">
        <f>'090151'!K9</f>
        <v>2022-55</v>
      </c>
      <c r="L9" s="33" t="str">
        <f>'090151'!L9</f>
        <v>2023-01</v>
      </c>
      <c r="M9" s="33" t="str">
        <f>'090151'!M9</f>
        <v>2023-02</v>
      </c>
      <c r="N9" s="33" t="str">
        <f>'090151'!N9</f>
        <v>2023-03</v>
      </c>
      <c r="O9" s="33" t="str">
        <f>'090151'!O9</f>
        <v>2023-04</v>
      </c>
      <c r="P9" s="33" t="str">
        <f>'090151'!P9</f>
        <v>2023-05</v>
      </c>
      <c r="Q9" s="33" t="str">
        <f>'090151'!Q9</f>
        <v>2023-06</v>
      </c>
      <c r="R9" s="33" t="str">
        <f>'090151'!R9</f>
        <v>2023-07</v>
      </c>
      <c r="S9" s="33" t="str">
        <f>'090151'!S9</f>
        <v>2023-08</v>
      </c>
      <c r="T9" s="33" t="str">
        <f>'090151'!T9</f>
        <v>2023-09</v>
      </c>
      <c r="U9" s="33" t="str">
        <f>'090151'!U9</f>
        <v>2023-10</v>
      </c>
      <c r="V9" s="33" t="str">
        <f>'090151'!V9</f>
        <v>2023-11</v>
      </c>
      <c r="W9" s="33" t="str">
        <f>'090151'!W9</f>
        <v>2023-12</v>
      </c>
      <c r="X9" s="33" t="str">
        <f>'090151'!X9</f>
        <v>2023-13</v>
      </c>
      <c r="Y9" s="33" t="str">
        <f>'090151'!Y9</f>
        <v>2023-14</v>
      </c>
      <c r="Z9" s="33" t="str">
        <f>'090151'!Z9</f>
        <v>2023-15</v>
      </c>
      <c r="AA9" s="33" t="str">
        <f>'090151'!AA9</f>
        <v>2023-16</v>
      </c>
      <c r="AB9" s="33" t="str">
        <f>'090151'!AB9</f>
        <v>2023-17</v>
      </c>
      <c r="AC9" s="33" t="str">
        <f>'090151'!AC9</f>
        <v>2023-18</v>
      </c>
      <c r="AD9" s="33" t="str">
        <f>'090151'!AD9</f>
        <v>2023-19</v>
      </c>
      <c r="AE9" s="33" t="str">
        <f>'090151'!AE9</f>
        <v>2023-20</v>
      </c>
      <c r="AF9" s="33" t="str">
        <f>'090151'!AF9</f>
        <v>2023-21</v>
      </c>
      <c r="AG9" s="33" t="str">
        <f>'090151'!AG9</f>
        <v>2023-22</v>
      </c>
      <c r="AH9" s="33" t="str">
        <f>'090151'!AH9</f>
        <v>2023-23</v>
      </c>
      <c r="AI9" s="33" t="str">
        <f>'090151'!AI9</f>
        <v>2023-24</v>
      </c>
      <c r="AJ9" s="33" t="str">
        <f>'090151'!AJ9</f>
        <v>2023-25</v>
      </c>
      <c r="AK9" s="33" t="str">
        <f>'090151'!AK9</f>
        <v>2023-26</v>
      </c>
      <c r="AL9" s="33" t="str">
        <f>'090151'!AL9</f>
        <v>2023-27</v>
      </c>
      <c r="AM9" s="33" t="str">
        <f>'090151'!AM9</f>
        <v>2023-28</v>
      </c>
      <c r="AN9" s="33" t="str">
        <f>'090151'!AN9</f>
        <v>2023-29</v>
      </c>
      <c r="AO9" s="33" t="str">
        <f>'090151'!AO9</f>
        <v>2023-30</v>
      </c>
      <c r="AP9" s="33" t="str">
        <f>'090151'!AP9</f>
        <v>2023-31</v>
      </c>
      <c r="AQ9" s="33" t="str">
        <f>'090151'!AQ9</f>
        <v>2023-32</v>
      </c>
      <c r="AR9" s="33" t="str">
        <f>'090151'!AR9</f>
        <v>2023-33</v>
      </c>
      <c r="AS9" s="33" t="str">
        <f>'090151'!AS9</f>
        <v>2023-34</v>
      </c>
      <c r="AT9" s="33" t="str">
        <f>'090151'!AT9</f>
        <v>2023-35</v>
      </c>
      <c r="AU9" s="33" t="str">
        <f>'090151'!AU9</f>
        <v>2023-36</v>
      </c>
      <c r="AV9" s="122"/>
    </row>
    <row r="10" spans="1:60" s="2" customFormat="1" ht="50.1" customHeight="1" thickTop="1" thickBot="1" x14ac:dyDescent="0.3">
      <c r="A10" s="117">
        <f>'PANEL DE CONTROL DISTRITAL'!A9</f>
        <v>1</v>
      </c>
      <c r="B10" s="118" t="str">
        <f>'PANEL DE CONTROL DISTRITAL'!B9</f>
        <v>ENTREVISTA</v>
      </c>
      <c r="C10" s="113" t="str">
        <f>'PANEL DE CONTROL DISTRITAL'!C9</f>
        <v xml:space="preserve"> Auxiliar de Atención Ciudadana</v>
      </c>
      <c r="D10" s="114" t="str">
        <f>'PANEL DE CONTROL DISTRITAL'!D9</f>
        <v>Efectividad de la entrevista =</v>
      </c>
      <c r="E10" s="113" t="str">
        <f>'PANEL DE CONTROL DISTRITAL'!E9</f>
        <v>(Número de trámites aplicados / (Número de fichas requisitadas - Notificaciones de improcedencia de trámite)) x 100</v>
      </c>
      <c r="F10" s="115" t="str">
        <f>'PANEL DE CONTROL DISTRITAL'!F9</f>
        <v>Semanal (remesa)</v>
      </c>
      <c r="G10" s="116">
        <f>'PANEL DE CONTROL DISTRITAL'!G9</f>
        <v>0.9</v>
      </c>
      <c r="H10" s="27" t="str">
        <f>'PANEL DE CONTROL DISTRITAL'!H9</f>
        <v>Número de trámites aplicados</v>
      </c>
      <c r="I10" s="25">
        <v>280</v>
      </c>
      <c r="J10" s="25">
        <v>1580</v>
      </c>
      <c r="K10" s="25">
        <v>0</v>
      </c>
      <c r="L10" s="25">
        <v>0</v>
      </c>
      <c r="M10" s="25">
        <v>1383</v>
      </c>
      <c r="N10" s="25">
        <v>1696</v>
      </c>
      <c r="O10" s="25">
        <v>1663</v>
      </c>
      <c r="P10" s="25">
        <v>1620</v>
      </c>
      <c r="Q10" s="25">
        <v>1554</v>
      </c>
      <c r="R10" s="25">
        <v>1257</v>
      </c>
      <c r="S10" s="25">
        <v>1577</v>
      </c>
      <c r="T10" s="25">
        <v>1540</v>
      </c>
      <c r="U10" s="25">
        <v>1509</v>
      </c>
      <c r="V10" s="25">
        <v>1236</v>
      </c>
      <c r="W10" s="25">
        <v>1489</v>
      </c>
      <c r="X10" s="25">
        <v>1215</v>
      </c>
      <c r="Y10" s="25">
        <v>1428</v>
      </c>
      <c r="Z10" s="25">
        <v>1083</v>
      </c>
      <c r="AA10" s="25">
        <v>1484</v>
      </c>
      <c r="AB10" s="25">
        <v>1513</v>
      </c>
      <c r="AC10" s="25">
        <v>1404</v>
      </c>
      <c r="AD10" s="25">
        <v>867</v>
      </c>
      <c r="AE10" s="25">
        <v>1162</v>
      </c>
      <c r="AF10" s="25">
        <v>1511</v>
      </c>
      <c r="AG10" s="25">
        <v>1510</v>
      </c>
      <c r="AH10" s="25">
        <v>1341</v>
      </c>
      <c r="AI10" s="25">
        <v>1262</v>
      </c>
      <c r="AJ10" s="25">
        <v>1148</v>
      </c>
      <c r="AK10" s="25">
        <v>1093</v>
      </c>
      <c r="AL10" s="25">
        <v>1072</v>
      </c>
      <c r="AM10" s="25">
        <v>659</v>
      </c>
      <c r="AN10" s="25">
        <v>641</v>
      </c>
      <c r="AO10" s="25">
        <v>493</v>
      </c>
      <c r="AP10" s="25">
        <v>455</v>
      </c>
      <c r="AQ10" s="25">
        <v>437</v>
      </c>
      <c r="AR10" s="25">
        <v>427</v>
      </c>
      <c r="AS10" s="25">
        <v>1002</v>
      </c>
      <c r="AT10" s="25">
        <v>1418</v>
      </c>
      <c r="AU10" s="25">
        <v>1196</v>
      </c>
      <c r="AV10" s="106">
        <f>IFERROR(SUM(I10:AU10)/SUM(I11:AU11),0)</f>
        <v>0.95903933352135895</v>
      </c>
    </row>
    <row r="11" spans="1:60" s="2" customFormat="1" ht="50.1" customHeight="1" thickTop="1" thickBot="1" x14ac:dyDescent="0.3">
      <c r="A11" s="117"/>
      <c r="B11" s="118"/>
      <c r="C11" s="113"/>
      <c r="D11" s="114"/>
      <c r="E11" s="113"/>
      <c r="F11" s="115"/>
      <c r="G11" s="116"/>
      <c r="H11" s="27" t="str">
        <f>'PANEL DE CONTROL DISTRITAL'!H10</f>
        <v>Número de fichas requisitadas - Notificaciones de improcedencia de trámite</v>
      </c>
      <c r="I11" s="45">
        <v>293</v>
      </c>
      <c r="J11" s="45">
        <v>1610</v>
      </c>
      <c r="K11" s="45">
        <v>0</v>
      </c>
      <c r="L11" s="45">
        <v>0</v>
      </c>
      <c r="M11" s="45">
        <v>1419</v>
      </c>
      <c r="N11" s="45">
        <v>1751</v>
      </c>
      <c r="O11" s="45">
        <v>1713</v>
      </c>
      <c r="P11" s="45">
        <v>1706</v>
      </c>
      <c r="Q11" s="45">
        <v>1645</v>
      </c>
      <c r="R11" s="45">
        <v>1323</v>
      </c>
      <c r="S11" s="45">
        <v>1671</v>
      </c>
      <c r="T11" s="45">
        <v>1597</v>
      </c>
      <c r="U11" s="45">
        <v>1576</v>
      </c>
      <c r="V11" s="45">
        <v>1305</v>
      </c>
      <c r="W11" s="45">
        <v>1563</v>
      </c>
      <c r="X11" s="45">
        <v>1272</v>
      </c>
      <c r="Y11" s="45">
        <v>1486</v>
      </c>
      <c r="Z11" s="45">
        <v>1125</v>
      </c>
      <c r="AA11" s="45">
        <v>1541</v>
      </c>
      <c r="AB11" s="45">
        <v>1563</v>
      </c>
      <c r="AC11" s="45">
        <v>1453</v>
      </c>
      <c r="AD11" s="45">
        <v>898</v>
      </c>
      <c r="AE11" s="45">
        <v>1209</v>
      </c>
      <c r="AF11" s="45">
        <v>1573</v>
      </c>
      <c r="AG11" s="45">
        <v>1565</v>
      </c>
      <c r="AH11" s="45">
        <v>1396</v>
      </c>
      <c r="AI11" s="45">
        <v>1327</v>
      </c>
      <c r="AJ11" s="45">
        <v>1197</v>
      </c>
      <c r="AK11" s="45">
        <v>1142</v>
      </c>
      <c r="AL11" s="45">
        <v>1115</v>
      </c>
      <c r="AM11" s="45">
        <v>758</v>
      </c>
      <c r="AN11" s="45">
        <v>668</v>
      </c>
      <c r="AO11" s="45">
        <v>514</v>
      </c>
      <c r="AP11" s="45">
        <v>469</v>
      </c>
      <c r="AQ11" s="45">
        <v>454</v>
      </c>
      <c r="AR11" s="45">
        <v>437</v>
      </c>
      <c r="AS11" s="45">
        <v>1054</v>
      </c>
      <c r="AT11" s="45">
        <v>1474</v>
      </c>
      <c r="AU11" s="45">
        <v>1231</v>
      </c>
      <c r="AV11" s="106"/>
    </row>
    <row r="12" spans="1:60" s="47" customFormat="1" ht="8.1" customHeight="1" thickTop="1" thickBot="1" x14ac:dyDescent="0.3">
      <c r="A12" s="117"/>
      <c r="B12" s="117"/>
      <c r="C12" s="117"/>
      <c r="D12" s="117"/>
      <c r="E12" s="117"/>
      <c r="F12" s="117"/>
      <c r="G12" s="117"/>
      <c r="H12" s="117"/>
      <c r="I12" s="117"/>
      <c r="J12" s="117"/>
      <c r="K12" s="117"/>
      <c r="L12" s="117"/>
      <c r="M12" s="117"/>
      <c r="N12" s="117"/>
      <c r="O12" s="117"/>
      <c r="P12" s="117"/>
      <c r="Q12" s="117"/>
      <c r="R12" s="117"/>
      <c r="S12" s="117"/>
      <c r="T12" s="117"/>
      <c r="U12" s="117"/>
      <c r="V12" s="117"/>
      <c r="W12" s="117"/>
      <c r="X12" s="117"/>
      <c r="Y12" s="117"/>
      <c r="Z12" s="117"/>
      <c r="AA12" s="117"/>
      <c r="AB12" s="117"/>
      <c r="AC12" s="117"/>
      <c r="AD12" s="117"/>
      <c r="AE12" s="117"/>
      <c r="AF12" s="117"/>
      <c r="AG12" s="117"/>
      <c r="AH12" s="117"/>
      <c r="AI12" s="117"/>
      <c r="AJ12" s="117"/>
      <c r="AK12" s="117"/>
      <c r="AL12" s="117"/>
      <c r="AM12" s="117"/>
      <c r="AN12" s="117"/>
      <c r="AO12" s="117"/>
      <c r="AP12" s="117"/>
      <c r="AQ12" s="117"/>
      <c r="AR12" s="117"/>
      <c r="AS12" s="117"/>
      <c r="AT12" s="117"/>
      <c r="AU12" s="117"/>
      <c r="AV12" s="117"/>
      <c r="AW12" s="46"/>
      <c r="AX12" s="46"/>
      <c r="AY12" s="46"/>
      <c r="AZ12" s="46"/>
      <c r="BA12" s="46"/>
      <c r="BB12" s="46"/>
      <c r="BC12" s="46"/>
      <c r="BD12" s="46"/>
      <c r="BE12" s="46"/>
      <c r="BF12" s="46"/>
      <c r="BG12" s="46"/>
      <c r="BH12" s="46"/>
    </row>
    <row r="13" spans="1:60" s="3" customFormat="1" ht="50.1" customHeight="1" thickTop="1" thickBot="1" x14ac:dyDescent="0.3">
      <c r="A13" s="117">
        <f>'PANEL DE CONTROL DISTRITAL'!A12</f>
        <v>2</v>
      </c>
      <c r="B13" s="118" t="str">
        <f>'PANEL DE CONTROL DISTRITAL'!B12</f>
        <v>TRÁMITE</v>
      </c>
      <c r="C13" s="113" t="str">
        <f>'PANEL DE CONTROL DISTRITAL'!C12</f>
        <v>Operador de Equipo Tecnológico</v>
      </c>
      <c r="D13" s="114" t="str">
        <f>'PANEL DE CONTROL DISTRITAL'!D12</f>
        <v>Trámites exitosos efectivos=</v>
      </c>
      <c r="E13" s="113" t="str">
        <f>'PANEL DE CONTROL DISTRITAL'!E12</f>
        <v>(Número de trámites exitosos / Número de trámites aplicados) x 100</v>
      </c>
      <c r="F13" s="115" t="str">
        <f>'PANEL DE CONTROL DISTRITAL'!F12</f>
        <v>Semanal (remesa)</v>
      </c>
      <c r="G13" s="116">
        <f>'PANEL DE CONTROL DISTRITAL'!G12</f>
        <v>0.9</v>
      </c>
      <c r="H13" s="27" t="str">
        <f>'PANEL DE CONTROL DISTRITAL'!H12</f>
        <v>Número de trámites exitosos</v>
      </c>
      <c r="I13" s="25">
        <v>278</v>
      </c>
      <c r="J13" s="25">
        <v>1574</v>
      </c>
      <c r="K13" s="25">
        <v>0</v>
      </c>
      <c r="L13" s="25">
        <v>0</v>
      </c>
      <c r="M13" s="25">
        <v>1380</v>
      </c>
      <c r="N13" s="25">
        <v>1692</v>
      </c>
      <c r="O13" s="25">
        <v>1656</v>
      </c>
      <c r="P13" s="25">
        <v>1610</v>
      </c>
      <c r="Q13" s="25">
        <v>1548</v>
      </c>
      <c r="R13" s="25">
        <v>1254</v>
      </c>
      <c r="S13" s="25">
        <v>1573</v>
      </c>
      <c r="T13" s="25">
        <v>1536</v>
      </c>
      <c r="U13" s="25">
        <v>1505</v>
      </c>
      <c r="V13" s="25">
        <v>1232</v>
      </c>
      <c r="W13" s="25">
        <v>1484</v>
      </c>
      <c r="X13" s="25">
        <v>1211</v>
      </c>
      <c r="Y13" s="25">
        <v>1419</v>
      </c>
      <c r="Z13" s="25">
        <v>1077</v>
      </c>
      <c r="AA13" s="25">
        <v>1478</v>
      </c>
      <c r="AB13" s="25">
        <v>1512</v>
      </c>
      <c r="AC13" s="25">
        <v>1401</v>
      </c>
      <c r="AD13" s="25">
        <v>862</v>
      </c>
      <c r="AE13" s="25">
        <v>1159</v>
      </c>
      <c r="AF13" s="25">
        <v>1498</v>
      </c>
      <c r="AG13" s="25">
        <v>1507</v>
      </c>
      <c r="AH13" s="25">
        <v>1334</v>
      </c>
      <c r="AI13" s="25">
        <v>1253</v>
      </c>
      <c r="AJ13" s="25">
        <v>1146</v>
      </c>
      <c r="AK13" s="25">
        <v>1078</v>
      </c>
      <c r="AL13" s="25">
        <v>1072</v>
      </c>
      <c r="AM13" s="25">
        <v>659</v>
      </c>
      <c r="AN13" s="25">
        <v>641</v>
      </c>
      <c r="AO13" s="25">
        <v>493</v>
      </c>
      <c r="AP13" s="25">
        <v>455</v>
      </c>
      <c r="AQ13" s="25">
        <v>437</v>
      </c>
      <c r="AR13" s="25">
        <v>427</v>
      </c>
      <c r="AS13" s="25">
        <v>1002</v>
      </c>
      <c r="AT13" s="25">
        <v>1418</v>
      </c>
      <c r="AU13" s="25">
        <v>1196</v>
      </c>
      <c r="AV13" s="106">
        <f>IFERROR(SUM(I13:AU13)/SUM(I14:AU14),0)</f>
        <v>0.99665196244768695</v>
      </c>
    </row>
    <row r="14" spans="1:60" s="3" customFormat="1" ht="50.1" customHeight="1" thickTop="1" thickBot="1" x14ac:dyDescent="0.3">
      <c r="A14" s="117"/>
      <c r="B14" s="118"/>
      <c r="C14" s="113"/>
      <c r="D14" s="114"/>
      <c r="E14" s="113"/>
      <c r="F14" s="115"/>
      <c r="G14" s="116"/>
      <c r="H14" s="27" t="str">
        <f>'PANEL DE CONTROL DISTRITAL'!H13</f>
        <v>Número de trámites aplicados</v>
      </c>
      <c r="I14" s="45">
        <v>280</v>
      </c>
      <c r="J14" s="45">
        <v>1580</v>
      </c>
      <c r="K14" s="45">
        <v>0</v>
      </c>
      <c r="L14" s="45">
        <v>0</v>
      </c>
      <c r="M14" s="45">
        <v>1383</v>
      </c>
      <c r="N14" s="45">
        <v>1696</v>
      </c>
      <c r="O14" s="45">
        <v>1663</v>
      </c>
      <c r="P14" s="45">
        <v>1620</v>
      </c>
      <c r="Q14" s="45">
        <v>1554</v>
      </c>
      <c r="R14" s="45">
        <v>1257</v>
      </c>
      <c r="S14" s="45">
        <v>1577</v>
      </c>
      <c r="T14" s="45">
        <v>1540</v>
      </c>
      <c r="U14" s="45">
        <v>1509</v>
      </c>
      <c r="V14" s="45">
        <v>1236</v>
      </c>
      <c r="W14" s="45">
        <v>1489</v>
      </c>
      <c r="X14" s="45">
        <v>1215</v>
      </c>
      <c r="Y14" s="45">
        <v>1428</v>
      </c>
      <c r="Z14" s="45">
        <v>1083</v>
      </c>
      <c r="AA14" s="45">
        <v>1484</v>
      </c>
      <c r="AB14" s="45">
        <v>1513</v>
      </c>
      <c r="AC14" s="45">
        <v>1404</v>
      </c>
      <c r="AD14" s="45">
        <v>867</v>
      </c>
      <c r="AE14" s="45">
        <v>1162</v>
      </c>
      <c r="AF14" s="45">
        <v>1511</v>
      </c>
      <c r="AG14" s="45">
        <v>1510</v>
      </c>
      <c r="AH14" s="45">
        <v>1341</v>
      </c>
      <c r="AI14" s="45">
        <v>1262</v>
      </c>
      <c r="AJ14" s="45">
        <v>1148</v>
      </c>
      <c r="AK14" s="45">
        <v>1093</v>
      </c>
      <c r="AL14" s="45">
        <v>1072</v>
      </c>
      <c r="AM14" s="45">
        <v>659</v>
      </c>
      <c r="AN14" s="45">
        <v>641</v>
      </c>
      <c r="AO14" s="45">
        <v>493</v>
      </c>
      <c r="AP14" s="45">
        <v>455</v>
      </c>
      <c r="AQ14" s="45">
        <v>437</v>
      </c>
      <c r="AR14" s="45">
        <v>427</v>
      </c>
      <c r="AS14" s="45">
        <v>1002</v>
      </c>
      <c r="AT14" s="45">
        <v>1418</v>
      </c>
      <c r="AU14" s="45">
        <v>1196</v>
      </c>
      <c r="AV14" s="106"/>
    </row>
    <row r="15" spans="1:60" s="47" customFormat="1" ht="8.1" customHeight="1" thickTop="1" thickBot="1" x14ac:dyDescent="0.3">
      <c r="A15" s="117"/>
      <c r="B15" s="117"/>
      <c r="C15" s="117"/>
      <c r="D15" s="117"/>
      <c r="E15" s="117"/>
      <c r="F15" s="117"/>
      <c r="G15" s="117"/>
      <c r="H15" s="117"/>
      <c r="I15" s="117"/>
      <c r="J15" s="117"/>
      <c r="K15" s="117"/>
      <c r="L15" s="117"/>
      <c r="M15" s="117"/>
      <c r="N15" s="117"/>
      <c r="O15" s="117"/>
      <c r="P15" s="117"/>
      <c r="Q15" s="117"/>
      <c r="R15" s="117"/>
      <c r="S15" s="117"/>
      <c r="T15" s="117"/>
      <c r="U15" s="117"/>
      <c r="V15" s="117"/>
      <c r="W15" s="117"/>
      <c r="X15" s="117"/>
      <c r="Y15" s="117"/>
      <c r="Z15" s="117"/>
      <c r="AA15" s="117"/>
      <c r="AB15" s="117"/>
      <c r="AC15" s="117"/>
      <c r="AD15" s="117"/>
      <c r="AE15" s="117"/>
      <c r="AF15" s="117"/>
      <c r="AG15" s="117"/>
      <c r="AH15" s="117"/>
      <c r="AI15" s="117"/>
      <c r="AJ15" s="117"/>
      <c r="AK15" s="117"/>
      <c r="AL15" s="117"/>
      <c r="AM15" s="117"/>
      <c r="AN15" s="117"/>
      <c r="AO15" s="117"/>
      <c r="AP15" s="117"/>
      <c r="AQ15" s="117"/>
      <c r="AR15" s="117"/>
      <c r="AS15" s="117"/>
      <c r="AT15" s="117"/>
      <c r="AU15" s="117"/>
      <c r="AV15" s="117"/>
      <c r="AW15" s="46"/>
      <c r="AX15" s="46"/>
      <c r="AY15" s="46"/>
      <c r="AZ15" s="46"/>
      <c r="BA15" s="46"/>
      <c r="BB15" s="46"/>
      <c r="BC15" s="46"/>
      <c r="BD15" s="46"/>
      <c r="BE15" s="46"/>
      <c r="BF15" s="46"/>
      <c r="BG15" s="46"/>
      <c r="BH15" s="46"/>
    </row>
    <row r="16" spans="1:60" s="3" customFormat="1" ht="50.1" customHeight="1" thickTop="1" thickBot="1" x14ac:dyDescent="0.3">
      <c r="A16" s="117">
        <f>'PANEL DE CONTROL DISTRITAL'!A15</f>
        <v>3</v>
      </c>
      <c r="B16" s="118" t="str">
        <f>'PANEL DE CONTROL DISTRITAL'!B15</f>
        <v>TRANSFERENCIA</v>
      </c>
      <c r="C16" s="113" t="str">
        <f>'PANEL DE CONTROL DISTRITAL'!C15</f>
        <v>Responsable de Módulo</v>
      </c>
      <c r="D16" s="114" t="str">
        <f>'PANEL DE CONTROL DISTRITAL'!D15</f>
        <v xml:space="preserve">Transacciones exitosas = </v>
      </c>
      <c r="E16" s="113" t="str">
        <f>'PANEL DE CONTROL DISTRITAL'!E15</f>
        <v>(Número de Archivos de Transacción aceptados /Total de Archivos de Transacción procesados) x100</v>
      </c>
      <c r="F16" s="115" t="str">
        <f>'PANEL DE CONTROL DISTRITAL'!F15</f>
        <v>Semanal (remesa)</v>
      </c>
      <c r="G16" s="116">
        <f>'PANEL DE CONTROL DISTRITAL'!G15</f>
        <v>0.9</v>
      </c>
      <c r="H16" s="27" t="str">
        <f>'PANEL DE CONTROL DISTRITAL'!H15</f>
        <v>Número de Archivos de Transacción aceptados</v>
      </c>
      <c r="I16" s="25">
        <v>280</v>
      </c>
      <c r="J16" s="25">
        <v>1580</v>
      </c>
      <c r="K16" s="25">
        <v>0</v>
      </c>
      <c r="L16" s="25">
        <v>0</v>
      </c>
      <c r="M16" s="25">
        <v>1382</v>
      </c>
      <c r="N16" s="25">
        <v>1696</v>
      </c>
      <c r="O16" s="25">
        <v>1663</v>
      </c>
      <c r="P16" s="25">
        <v>1620</v>
      </c>
      <c r="Q16" s="25">
        <v>1554</v>
      </c>
      <c r="R16" s="25">
        <v>1257</v>
      </c>
      <c r="S16" s="25">
        <v>1577</v>
      </c>
      <c r="T16" s="25">
        <v>1540</v>
      </c>
      <c r="U16" s="25">
        <v>1509</v>
      </c>
      <c r="V16" s="25">
        <v>1236</v>
      </c>
      <c r="W16" s="25">
        <v>1489</v>
      </c>
      <c r="X16" s="25">
        <v>1215</v>
      </c>
      <c r="Y16" s="25">
        <v>1428</v>
      </c>
      <c r="Z16" s="25">
        <v>1083</v>
      </c>
      <c r="AA16" s="25">
        <v>1484</v>
      </c>
      <c r="AB16" s="25">
        <v>1513</v>
      </c>
      <c r="AC16" s="25">
        <v>1404</v>
      </c>
      <c r="AD16" s="25">
        <v>867</v>
      </c>
      <c r="AE16" s="25">
        <v>1162</v>
      </c>
      <c r="AF16" s="25">
        <v>1511</v>
      </c>
      <c r="AG16" s="25">
        <v>1510</v>
      </c>
      <c r="AH16" s="25">
        <v>1341</v>
      </c>
      <c r="AI16" s="25">
        <v>1262</v>
      </c>
      <c r="AJ16" s="25">
        <v>1148</v>
      </c>
      <c r="AK16" s="25">
        <v>1093</v>
      </c>
      <c r="AL16" s="25">
        <v>1072</v>
      </c>
      <c r="AM16" s="25">
        <v>659</v>
      </c>
      <c r="AN16" s="25">
        <v>641</v>
      </c>
      <c r="AO16" s="25">
        <v>493</v>
      </c>
      <c r="AP16" s="25">
        <v>455</v>
      </c>
      <c r="AQ16" s="25">
        <v>437</v>
      </c>
      <c r="AR16" s="25">
        <v>427</v>
      </c>
      <c r="AS16" s="25">
        <v>1002</v>
      </c>
      <c r="AT16" s="25">
        <v>1418</v>
      </c>
      <c r="AU16" s="25">
        <v>1196</v>
      </c>
      <c r="AV16" s="106">
        <f>IFERROR(SUM(I16:AU16)/SUM(I17:AU17),0)</f>
        <v>0.99997737812464649</v>
      </c>
    </row>
    <row r="17" spans="1:60" s="3" customFormat="1" ht="50.1" customHeight="1" thickTop="1" thickBot="1" x14ac:dyDescent="0.3">
      <c r="A17" s="117"/>
      <c r="B17" s="118"/>
      <c r="C17" s="113"/>
      <c r="D17" s="114"/>
      <c r="E17" s="113"/>
      <c r="F17" s="115"/>
      <c r="G17" s="116"/>
      <c r="H17" s="27" t="str">
        <f>'PANEL DE CONTROL DISTRITAL'!H16</f>
        <v>Total de Archivos de Transacción procesados</v>
      </c>
      <c r="I17" s="45">
        <v>280</v>
      </c>
      <c r="J17" s="45">
        <v>1580</v>
      </c>
      <c r="K17" s="45">
        <v>0</v>
      </c>
      <c r="L17" s="45">
        <v>0</v>
      </c>
      <c r="M17" s="45">
        <v>1383</v>
      </c>
      <c r="N17" s="45">
        <v>1696</v>
      </c>
      <c r="O17" s="45">
        <v>1663</v>
      </c>
      <c r="P17" s="45">
        <v>1620</v>
      </c>
      <c r="Q17" s="45">
        <v>1554</v>
      </c>
      <c r="R17" s="45">
        <v>1257</v>
      </c>
      <c r="S17" s="45">
        <v>1577</v>
      </c>
      <c r="T17" s="45">
        <v>1540</v>
      </c>
      <c r="U17" s="45">
        <v>1509</v>
      </c>
      <c r="V17" s="45">
        <v>1236</v>
      </c>
      <c r="W17" s="45">
        <v>1489</v>
      </c>
      <c r="X17" s="45">
        <v>1215</v>
      </c>
      <c r="Y17" s="45">
        <v>1428</v>
      </c>
      <c r="Z17" s="45">
        <v>1083</v>
      </c>
      <c r="AA17" s="45">
        <v>1484</v>
      </c>
      <c r="AB17" s="45">
        <v>1513</v>
      </c>
      <c r="AC17" s="45">
        <v>1404</v>
      </c>
      <c r="AD17" s="45">
        <v>867</v>
      </c>
      <c r="AE17" s="45">
        <v>1162</v>
      </c>
      <c r="AF17" s="45">
        <v>1511</v>
      </c>
      <c r="AG17" s="45">
        <v>1510</v>
      </c>
      <c r="AH17" s="45">
        <v>1341</v>
      </c>
      <c r="AI17" s="45">
        <v>1262</v>
      </c>
      <c r="AJ17" s="45">
        <v>1148</v>
      </c>
      <c r="AK17" s="45">
        <v>1093</v>
      </c>
      <c r="AL17" s="45">
        <v>1072</v>
      </c>
      <c r="AM17" s="45">
        <v>659</v>
      </c>
      <c r="AN17" s="45">
        <v>641</v>
      </c>
      <c r="AO17" s="45">
        <v>493</v>
      </c>
      <c r="AP17" s="45">
        <v>455</v>
      </c>
      <c r="AQ17" s="45">
        <v>437</v>
      </c>
      <c r="AR17" s="45">
        <v>427</v>
      </c>
      <c r="AS17" s="45">
        <v>1002</v>
      </c>
      <c r="AT17" s="45">
        <v>1418</v>
      </c>
      <c r="AU17" s="45">
        <v>1196</v>
      </c>
      <c r="AV17" s="106"/>
    </row>
    <row r="18" spans="1:60" s="47" customFormat="1" ht="8.1" customHeight="1" thickTop="1" thickBot="1" x14ac:dyDescent="0.3">
      <c r="A18" s="117"/>
      <c r="B18" s="117"/>
      <c r="C18" s="117"/>
      <c r="D18" s="117"/>
      <c r="E18" s="117"/>
      <c r="F18" s="117"/>
      <c r="G18" s="117"/>
      <c r="H18" s="117"/>
      <c r="I18" s="117"/>
      <c r="J18" s="117"/>
      <c r="K18" s="117"/>
      <c r="L18" s="117"/>
      <c r="M18" s="117"/>
      <c r="N18" s="117"/>
      <c r="O18" s="117"/>
      <c r="P18" s="117"/>
      <c r="Q18" s="117"/>
      <c r="R18" s="117"/>
      <c r="S18" s="117"/>
      <c r="T18" s="117"/>
      <c r="U18" s="117"/>
      <c r="V18" s="117"/>
      <c r="W18" s="117"/>
      <c r="X18" s="117"/>
      <c r="Y18" s="117"/>
      <c r="Z18" s="117"/>
      <c r="AA18" s="117"/>
      <c r="AB18" s="117"/>
      <c r="AC18" s="117"/>
      <c r="AD18" s="117"/>
      <c r="AE18" s="117"/>
      <c r="AF18" s="117"/>
      <c r="AG18" s="117"/>
      <c r="AH18" s="117"/>
      <c r="AI18" s="117"/>
      <c r="AJ18" s="117"/>
      <c r="AK18" s="117"/>
      <c r="AL18" s="117"/>
      <c r="AM18" s="117"/>
      <c r="AN18" s="117"/>
      <c r="AO18" s="117"/>
      <c r="AP18" s="117"/>
      <c r="AQ18" s="117"/>
      <c r="AR18" s="117"/>
      <c r="AS18" s="117"/>
      <c r="AT18" s="117"/>
      <c r="AU18" s="117"/>
      <c r="AV18" s="117"/>
      <c r="AW18" s="46"/>
      <c r="AX18" s="46"/>
      <c r="AY18" s="46"/>
      <c r="AZ18" s="46"/>
      <c r="BA18" s="46"/>
      <c r="BB18" s="46"/>
      <c r="BC18" s="46"/>
      <c r="BD18" s="46"/>
      <c r="BE18" s="46"/>
      <c r="BF18" s="46"/>
      <c r="BG18" s="46"/>
      <c r="BH18" s="46"/>
    </row>
    <row r="19" spans="1:60" s="3" customFormat="1" ht="50.1" customHeight="1" thickTop="1" thickBot="1" x14ac:dyDescent="0.3">
      <c r="A19" s="117">
        <f>'PANEL DE CONTROL DISTRITAL'!A18</f>
        <v>4</v>
      </c>
      <c r="B19" s="118" t="str">
        <f>'PANEL DE CONTROL DISTRITAL'!B18</f>
        <v>CONCILIACIÓN</v>
      </c>
      <c r="C19" s="113" t="str">
        <f>'PANEL DE CONTROL DISTRITAL'!C18</f>
        <v>Responsable de Módulo</v>
      </c>
      <c r="D19" s="114" t="str">
        <f>'PANEL DE CONTROL DISTRITAL'!D18</f>
        <v xml:space="preserve">Credenciales disponibles para entrega = </v>
      </c>
      <c r="E19" s="113" t="str">
        <f>'PANEL DE CONTROL DISTRITAL'!E18</f>
        <v>((Credenciales recibidas - Credenciales inconsistentes) / Credenciales recibidas) x 100</v>
      </c>
      <c r="F19" s="115" t="str">
        <f>'PANEL DE CONTROL DISTRITAL'!F18</f>
        <v>Semanal (remesa)</v>
      </c>
      <c r="G19" s="116">
        <f>'PANEL DE CONTROL DISTRITAL'!G18</f>
        <v>0.9</v>
      </c>
      <c r="H19" s="27" t="str">
        <f>'PANEL DE CONTROL DISTRITAL'!H18</f>
        <v xml:space="preserve">Credenciales Recibidas - Credenciales inconsistentes </v>
      </c>
      <c r="I19" s="25">
        <v>582</v>
      </c>
      <c r="J19" s="25">
        <v>1176</v>
      </c>
      <c r="K19" s="25">
        <v>0</v>
      </c>
      <c r="L19" s="25">
        <v>0</v>
      </c>
      <c r="M19" s="25">
        <v>742</v>
      </c>
      <c r="N19" s="25">
        <v>1842</v>
      </c>
      <c r="O19" s="25">
        <v>1881</v>
      </c>
      <c r="P19" s="25">
        <v>1875</v>
      </c>
      <c r="Q19" s="25">
        <v>1248</v>
      </c>
      <c r="R19" s="25">
        <v>1590</v>
      </c>
      <c r="S19" s="25">
        <v>1596</v>
      </c>
      <c r="T19" s="25">
        <v>1558</v>
      </c>
      <c r="U19" s="25">
        <v>1516</v>
      </c>
      <c r="V19" s="25">
        <v>304</v>
      </c>
      <c r="W19" s="25">
        <v>752</v>
      </c>
      <c r="X19" s="25">
        <v>2757</v>
      </c>
      <c r="Y19" s="25">
        <v>1572</v>
      </c>
      <c r="Z19" s="25">
        <v>828</v>
      </c>
      <c r="AA19" s="25">
        <v>1139</v>
      </c>
      <c r="AB19" s="25">
        <v>2070</v>
      </c>
      <c r="AC19" s="25">
        <v>1435</v>
      </c>
      <c r="AD19" s="25">
        <v>839</v>
      </c>
      <c r="AE19" s="25">
        <v>1252</v>
      </c>
      <c r="AF19" s="25">
        <v>1418</v>
      </c>
      <c r="AG19" s="25">
        <v>1512</v>
      </c>
      <c r="AH19" s="25">
        <v>1439</v>
      </c>
      <c r="AI19" s="25">
        <v>981</v>
      </c>
      <c r="AJ19" s="25">
        <v>1582</v>
      </c>
      <c r="AK19" s="25">
        <v>1061</v>
      </c>
      <c r="AL19" s="25">
        <v>205</v>
      </c>
      <c r="AM19" s="25">
        <v>0</v>
      </c>
      <c r="AN19" s="25">
        <v>480</v>
      </c>
      <c r="AO19" s="25">
        <v>836</v>
      </c>
      <c r="AP19" s="25">
        <v>2052</v>
      </c>
      <c r="AQ19" s="25">
        <v>626</v>
      </c>
      <c r="AR19" s="25">
        <v>370</v>
      </c>
      <c r="AS19" s="25">
        <v>728</v>
      </c>
      <c r="AT19" s="25">
        <v>1372</v>
      </c>
      <c r="AU19" s="25">
        <v>1157</v>
      </c>
      <c r="AV19" s="106">
        <f>IFERROR(SUM(I19:AU19)/SUM(I20:AU20),0)</f>
        <v>1</v>
      </c>
    </row>
    <row r="20" spans="1:60" s="3" customFormat="1" ht="50.1" customHeight="1" thickTop="1" thickBot="1" x14ac:dyDescent="0.3">
      <c r="A20" s="117"/>
      <c r="B20" s="118"/>
      <c r="C20" s="113"/>
      <c r="D20" s="114"/>
      <c r="E20" s="113"/>
      <c r="F20" s="115"/>
      <c r="G20" s="116"/>
      <c r="H20" s="27" t="str">
        <f>'PANEL DE CONTROL DISTRITAL'!H19</f>
        <v>Credenciales recibidas</v>
      </c>
      <c r="I20" s="45">
        <v>582</v>
      </c>
      <c r="J20" s="45">
        <v>1176</v>
      </c>
      <c r="K20" s="45">
        <v>0</v>
      </c>
      <c r="L20" s="45">
        <v>0</v>
      </c>
      <c r="M20" s="45">
        <v>742</v>
      </c>
      <c r="N20" s="45">
        <v>1842</v>
      </c>
      <c r="O20" s="45">
        <v>1881</v>
      </c>
      <c r="P20" s="45">
        <v>1875</v>
      </c>
      <c r="Q20" s="45">
        <v>1248</v>
      </c>
      <c r="R20" s="45">
        <v>1590</v>
      </c>
      <c r="S20" s="45">
        <v>1596</v>
      </c>
      <c r="T20" s="45">
        <v>1558</v>
      </c>
      <c r="U20" s="45">
        <v>1516</v>
      </c>
      <c r="V20" s="45">
        <v>304</v>
      </c>
      <c r="W20" s="45">
        <v>752</v>
      </c>
      <c r="X20" s="45">
        <v>2757</v>
      </c>
      <c r="Y20" s="45">
        <v>1572</v>
      </c>
      <c r="Z20" s="45">
        <v>828</v>
      </c>
      <c r="AA20" s="45">
        <v>1139</v>
      </c>
      <c r="AB20" s="45">
        <v>2070</v>
      </c>
      <c r="AC20" s="45">
        <v>1435</v>
      </c>
      <c r="AD20" s="45">
        <v>839</v>
      </c>
      <c r="AE20" s="45">
        <v>1252</v>
      </c>
      <c r="AF20" s="45">
        <v>1418</v>
      </c>
      <c r="AG20" s="45">
        <v>1512</v>
      </c>
      <c r="AH20" s="45">
        <v>1439</v>
      </c>
      <c r="AI20" s="45">
        <v>981</v>
      </c>
      <c r="AJ20" s="45">
        <v>1582</v>
      </c>
      <c r="AK20" s="45">
        <v>1061</v>
      </c>
      <c r="AL20" s="45">
        <v>205</v>
      </c>
      <c r="AM20" s="45">
        <v>0</v>
      </c>
      <c r="AN20" s="45">
        <v>480</v>
      </c>
      <c r="AO20" s="45">
        <v>836</v>
      </c>
      <c r="AP20" s="45">
        <v>2052</v>
      </c>
      <c r="AQ20" s="45">
        <v>626</v>
      </c>
      <c r="AR20" s="45">
        <v>370</v>
      </c>
      <c r="AS20" s="45">
        <v>728</v>
      </c>
      <c r="AT20" s="45">
        <v>1372</v>
      </c>
      <c r="AU20" s="45">
        <v>1157</v>
      </c>
      <c r="AV20" s="106"/>
    </row>
    <row r="21" spans="1:60" s="47" customFormat="1" ht="8.1" customHeight="1" thickTop="1" thickBot="1" x14ac:dyDescent="0.3">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5"/>
      <c r="AT21" s="55"/>
      <c r="AU21" s="55"/>
      <c r="AV21" s="56"/>
      <c r="AW21" s="46"/>
      <c r="AX21" s="46"/>
      <c r="AY21" s="46"/>
      <c r="AZ21" s="46"/>
      <c r="BA21" s="46"/>
      <c r="BB21" s="46"/>
      <c r="BC21" s="46"/>
      <c r="BD21" s="46"/>
      <c r="BE21" s="46"/>
      <c r="BF21" s="46"/>
      <c r="BG21" s="46"/>
      <c r="BH21" s="46"/>
    </row>
    <row r="22" spans="1:60" s="3" customFormat="1" ht="50.1" customHeight="1" thickTop="1" thickBot="1" x14ac:dyDescent="0.3">
      <c r="A22" s="117">
        <f>'PANEL DE CONTROL DISTRITAL'!A21</f>
        <v>5</v>
      </c>
      <c r="B22" s="118" t="str">
        <f>'PANEL DE CONTROL DISTRITAL'!B21</f>
        <v>CONCILIACIÓN</v>
      </c>
      <c r="C22" s="113" t="str">
        <f>'PANEL DE CONTROL DISTRITAL'!C21</f>
        <v>Responsable de Módulo</v>
      </c>
      <c r="D22" s="114" t="str">
        <f>'PANEL DE CONTROL DISTRITAL'!D21</f>
        <v xml:space="preserve">Credenciales disponibles para entrega = </v>
      </c>
      <c r="E22" s="113" t="str">
        <f>'PANEL DE CONTROL DISTRITAL'!E21</f>
        <v>(Credenciales en resguardo / Credenciales totales en SIIRFE disponibles para entrega) x 100</v>
      </c>
      <c r="F22" s="115" t="str">
        <f>'PANEL DE CONTROL DISTRITAL'!F21</f>
        <v>Semanal (remesa)</v>
      </c>
      <c r="G22" s="116">
        <f>'PANEL DE CONTROL DISTRITAL'!G21</f>
        <v>1</v>
      </c>
      <c r="H22" s="27" t="str">
        <f>'PANEL DE CONTROL DISTRITAL'!H21</f>
        <v>Credenciales en resguardo</v>
      </c>
      <c r="I22" s="25">
        <v>3373</v>
      </c>
      <c r="J22" s="25">
        <v>3027</v>
      </c>
      <c r="K22" s="25">
        <v>3027</v>
      </c>
      <c r="L22" s="25">
        <v>3027</v>
      </c>
      <c r="M22" s="25">
        <v>2645</v>
      </c>
      <c r="N22" s="25">
        <v>3064</v>
      </c>
      <c r="O22" s="25">
        <v>3250</v>
      </c>
      <c r="P22" s="25">
        <v>3447</v>
      </c>
      <c r="Q22" s="25">
        <v>3077</v>
      </c>
      <c r="R22" s="25">
        <v>3144</v>
      </c>
      <c r="S22" s="25">
        <v>3301</v>
      </c>
      <c r="T22" s="25">
        <v>3361</v>
      </c>
      <c r="U22" s="25">
        <v>3226</v>
      </c>
      <c r="V22" s="25">
        <v>2097</v>
      </c>
      <c r="W22" s="25">
        <v>2123</v>
      </c>
      <c r="X22" s="25">
        <v>3489</v>
      </c>
      <c r="Y22" s="25">
        <v>3527</v>
      </c>
      <c r="Z22" s="25">
        <v>3233</v>
      </c>
      <c r="AA22" s="25">
        <v>2870</v>
      </c>
      <c r="AB22" s="25">
        <v>4123</v>
      </c>
      <c r="AC22" s="25">
        <v>4042</v>
      </c>
      <c r="AD22" s="25">
        <v>3462</v>
      </c>
      <c r="AE22" s="25">
        <v>3057</v>
      </c>
      <c r="AF22" s="25">
        <v>3251</v>
      </c>
      <c r="AG22" s="25">
        <v>3368</v>
      </c>
      <c r="AH22" s="25">
        <v>3236</v>
      </c>
      <c r="AI22" s="25">
        <v>2858</v>
      </c>
      <c r="AJ22" s="25">
        <v>3091</v>
      </c>
      <c r="AK22" s="25">
        <v>2834</v>
      </c>
      <c r="AL22" s="25">
        <v>1971</v>
      </c>
      <c r="AM22" s="25">
        <v>1547</v>
      </c>
      <c r="AN22" s="25">
        <v>1702</v>
      </c>
      <c r="AO22" s="25">
        <v>1807</v>
      </c>
      <c r="AP22" s="25">
        <v>2487</v>
      </c>
      <c r="AQ22" s="25">
        <v>2037</v>
      </c>
      <c r="AR22" s="25">
        <v>1739</v>
      </c>
      <c r="AS22" s="25">
        <v>1911</v>
      </c>
      <c r="AT22" s="25">
        <v>2615</v>
      </c>
      <c r="AU22" s="25">
        <v>2974</v>
      </c>
      <c r="AV22" s="106">
        <f>IFERROR(SUM(I22:AU22)/SUM(I23:AU23),0)</f>
        <v>1</v>
      </c>
    </row>
    <row r="23" spans="1:60" s="3" customFormat="1" ht="50.1" customHeight="1" thickTop="1" thickBot="1" x14ac:dyDescent="0.3">
      <c r="A23" s="117"/>
      <c r="B23" s="118"/>
      <c r="C23" s="113"/>
      <c r="D23" s="114"/>
      <c r="E23" s="113"/>
      <c r="F23" s="115"/>
      <c r="G23" s="116"/>
      <c r="H23" s="27" t="str">
        <f>'PANEL DE CONTROL DISTRITAL'!H22</f>
        <v>Credenciales totales en SIIRFE disponibles para entrega</v>
      </c>
      <c r="I23" s="45">
        <v>3373</v>
      </c>
      <c r="J23" s="45">
        <v>3027</v>
      </c>
      <c r="K23" s="45">
        <v>3027</v>
      </c>
      <c r="L23" s="45">
        <v>3027</v>
      </c>
      <c r="M23" s="45">
        <v>2645</v>
      </c>
      <c r="N23" s="45">
        <v>3064</v>
      </c>
      <c r="O23" s="45">
        <v>3250</v>
      </c>
      <c r="P23" s="45">
        <v>3447</v>
      </c>
      <c r="Q23" s="45">
        <v>3077</v>
      </c>
      <c r="R23" s="45">
        <v>3144</v>
      </c>
      <c r="S23" s="45">
        <v>3301</v>
      </c>
      <c r="T23" s="45">
        <v>3361</v>
      </c>
      <c r="U23" s="45">
        <v>3226</v>
      </c>
      <c r="V23" s="45">
        <v>2097</v>
      </c>
      <c r="W23" s="45">
        <v>2123</v>
      </c>
      <c r="X23" s="45">
        <v>3489</v>
      </c>
      <c r="Y23" s="45">
        <v>3527</v>
      </c>
      <c r="Z23" s="45">
        <v>3233</v>
      </c>
      <c r="AA23" s="45">
        <v>2870</v>
      </c>
      <c r="AB23" s="45">
        <v>4123</v>
      </c>
      <c r="AC23" s="45">
        <v>4042</v>
      </c>
      <c r="AD23" s="45">
        <v>3462</v>
      </c>
      <c r="AE23" s="45">
        <v>3057</v>
      </c>
      <c r="AF23" s="45">
        <v>3251</v>
      </c>
      <c r="AG23" s="45">
        <v>3368</v>
      </c>
      <c r="AH23" s="45">
        <v>3236</v>
      </c>
      <c r="AI23" s="45">
        <v>2858</v>
      </c>
      <c r="AJ23" s="45">
        <v>3091</v>
      </c>
      <c r="AK23" s="45">
        <v>2834</v>
      </c>
      <c r="AL23" s="45">
        <v>1971</v>
      </c>
      <c r="AM23" s="45">
        <v>1547</v>
      </c>
      <c r="AN23" s="45">
        <v>1702</v>
      </c>
      <c r="AO23" s="45">
        <v>1807</v>
      </c>
      <c r="AP23" s="45">
        <v>2487</v>
      </c>
      <c r="AQ23" s="45">
        <v>2037</v>
      </c>
      <c r="AR23" s="45">
        <v>1739</v>
      </c>
      <c r="AS23" s="45">
        <v>1911</v>
      </c>
      <c r="AT23" s="45">
        <v>2615</v>
      </c>
      <c r="AU23" s="45">
        <v>2974</v>
      </c>
      <c r="AV23" s="106"/>
    </row>
    <row r="24" spans="1:60" s="4" customFormat="1" ht="7.5" customHeight="1" thickTop="1" thickBot="1" x14ac:dyDescent="0.3">
      <c r="A24" s="117"/>
      <c r="B24" s="117"/>
      <c r="C24" s="117"/>
      <c r="D24" s="117"/>
      <c r="E24" s="117"/>
      <c r="F24" s="117"/>
      <c r="G24" s="117"/>
      <c r="H24" s="117"/>
      <c r="I24" s="117"/>
      <c r="J24" s="117"/>
      <c r="K24" s="117"/>
      <c r="L24" s="117"/>
      <c r="M24" s="117"/>
      <c r="N24" s="117"/>
      <c r="O24" s="117"/>
      <c r="P24" s="117"/>
      <c r="Q24" s="117"/>
      <c r="R24" s="117"/>
      <c r="S24" s="117"/>
      <c r="T24" s="117"/>
      <c r="U24" s="117"/>
      <c r="V24" s="117"/>
      <c r="W24" s="117"/>
      <c r="X24" s="117"/>
      <c r="Y24" s="117"/>
      <c r="Z24" s="117"/>
      <c r="AA24" s="117"/>
      <c r="AB24" s="117"/>
      <c r="AC24" s="117"/>
      <c r="AD24" s="117"/>
      <c r="AE24" s="117"/>
      <c r="AF24" s="117"/>
      <c r="AG24" s="117"/>
      <c r="AH24" s="117"/>
      <c r="AI24" s="117"/>
      <c r="AJ24" s="117"/>
      <c r="AK24" s="117"/>
      <c r="AL24" s="117"/>
      <c r="AM24" s="117"/>
      <c r="AN24" s="117"/>
      <c r="AO24" s="117"/>
      <c r="AP24" s="117"/>
      <c r="AQ24" s="117"/>
      <c r="AR24" s="117"/>
      <c r="AS24" s="117"/>
      <c r="AT24" s="117"/>
      <c r="AU24" s="117"/>
      <c r="AV24" s="117"/>
    </row>
    <row r="25" spans="1:60" ht="50.1" customHeight="1" thickTop="1" thickBot="1" x14ac:dyDescent="0.3">
      <c r="A25" s="117">
        <f>'PANEL DE CONTROL DISTRITAL'!A24</f>
        <v>6</v>
      </c>
      <c r="B25" s="118" t="str">
        <f>'PANEL DE CONTROL DISTRITAL'!B24</f>
        <v>ENTREGA</v>
      </c>
      <c r="C25" s="113" t="str">
        <f>'PANEL DE CONTROL DISTRITAL'!C24</f>
        <v>Operador de Equipo Tecnológico</v>
      </c>
      <c r="D25" s="114" t="str">
        <f>'PANEL DE CONTROL DISTRITAL'!D24</f>
        <v xml:space="preserve">Efectividad de entrega de CPV en MAC = </v>
      </c>
      <c r="E25" s="113" t="str">
        <f>'PANEL DE CONTROL DISTRITAL'!E24</f>
        <v>(Total de credenciales entregadas / Total de credenciales solicitadas) x 100</v>
      </c>
      <c r="F25" s="115" t="str">
        <f>'PANEL DE CONTROL DISTRITAL'!F24</f>
        <v>Semanal (remesa)</v>
      </c>
      <c r="G25" s="116">
        <f>'PANEL DE CONTROL DISTRITAL'!G24</f>
        <v>0.9</v>
      </c>
      <c r="H25" s="27" t="str">
        <f>'PANEL DE CONTROL DISTRITAL'!H24</f>
        <v xml:space="preserve">Total de credenciales entregadas </v>
      </c>
      <c r="I25" s="25">
        <v>431</v>
      </c>
      <c r="J25" s="25">
        <v>1522</v>
      </c>
      <c r="K25" s="25">
        <v>0</v>
      </c>
      <c r="L25" s="25">
        <v>0</v>
      </c>
      <c r="M25" s="25">
        <v>1124</v>
      </c>
      <c r="N25" s="25">
        <v>1423</v>
      </c>
      <c r="O25" s="25">
        <v>1695</v>
      </c>
      <c r="P25" s="25">
        <v>1678</v>
      </c>
      <c r="Q25" s="25">
        <v>1618</v>
      </c>
      <c r="R25" s="25">
        <v>1523</v>
      </c>
      <c r="S25" s="25">
        <v>1406</v>
      </c>
      <c r="T25" s="25">
        <v>1498</v>
      </c>
      <c r="U25" s="25">
        <v>1589</v>
      </c>
      <c r="V25" s="25">
        <v>1433</v>
      </c>
      <c r="W25" s="25">
        <v>717</v>
      </c>
      <c r="X25" s="25">
        <v>1391</v>
      </c>
      <c r="Y25" s="25">
        <v>1534</v>
      </c>
      <c r="Z25" s="25">
        <v>1111</v>
      </c>
      <c r="AA25" s="25">
        <v>1502</v>
      </c>
      <c r="AB25" s="25">
        <v>813</v>
      </c>
      <c r="AC25" s="25">
        <v>1515</v>
      </c>
      <c r="AD25" s="25">
        <v>1419</v>
      </c>
      <c r="AE25" s="25">
        <v>1639</v>
      </c>
      <c r="AF25" s="25">
        <v>1224</v>
      </c>
      <c r="AG25" s="25">
        <v>1395</v>
      </c>
      <c r="AH25" s="25">
        <v>1570</v>
      </c>
      <c r="AI25" s="25">
        <v>1348</v>
      </c>
      <c r="AJ25" s="25">
        <v>1349</v>
      </c>
      <c r="AK25" s="25">
        <v>1318</v>
      </c>
      <c r="AL25" s="25">
        <v>1068</v>
      </c>
      <c r="AM25" s="25">
        <v>424</v>
      </c>
      <c r="AN25" s="25">
        <v>214</v>
      </c>
      <c r="AO25" s="25">
        <v>731</v>
      </c>
      <c r="AP25" s="25">
        <v>1350</v>
      </c>
      <c r="AQ25" s="25">
        <v>1076</v>
      </c>
      <c r="AR25" s="25">
        <v>668</v>
      </c>
      <c r="AS25" s="25">
        <v>556</v>
      </c>
      <c r="AT25" s="25">
        <v>668</v>
      </c>
      <c r="AU25" s="25">
        <v>798</v>
      </c>
      <c r="AV25" s="106">
        <f>IFERROR(SUM(I25:AU25)/SUM(I26:AU26),0)</f>
        <v>0.99993234252723218</v>
      </c>
    </row>
    <row r="26" spans="1:60" ht="50.1" customHeight="1" thickTop="1" thickBot="1" x14ac:dyDescent="0.3">
      <c r="A26" s="117"/>
      <c r="B26" s="118"/>
      <c r="C26" s="113"/>
      <c r="D26" s="114"/>
      <c r="E26" s="113"/>
      <c r="F26" s="115"/>
      <c r="G26" s="116"/>
      <c r="H26" s="27" t="str">
        <f>'PANEL DE CONTROL DISTRITAL'!H25</f>
        <v xml:space="preserve"> Total de credenciales solicitadas</v>
      </c>
      <c r="I26" s="45">
        <v>431</v>
      </c>
      <c r="J26" s="45">
        <v>1522</v>
      </c>
      <c r="K26" s="45">
        <v>0</v>
      </c>
      <c r="L26" s="45">
        <v>0</v>
      </c>
      <c r="M26" s="45">
        <v>1124</v>
      </c>
      <c r="N26" s="45">
        <v>1423</v>
      </c>
      <c r="O26" s="45">
        <v>1695</v>
      </c>
      <c r="P26" s="45">
        <v>1678</v>
      </c>
      <c r="Q26" s="45">
        <v>1618</v>
      </c>
      <c r="R26" s="45">
        <v>1523</v>
      </c>
      <c r="S26" s="45">
        <v>1406</v>
      </c>
      <c r="T26" s="45">
        <v>1498</v>
      </c>
      <c r="U26" s="45">
        <v>1589</v>
      </c>
      <c r="V26" s="45">
        <v>1433</v>
      </c>
      <c r="W26" s="45">
        <v>717</v>
      </c>
      <c r="X26" s="45">
        <v>1391</v>
      </c>
      <c r="Y26" s="45">
        <v>1534</v>
      </c>
      <c r="Z26" s="45">
        <v>1111</v>
      </c>
      <c r="AA26" s="45">
        <v>1502</v>
      </c>
      <c r="AB26" s="45">
        <v>813</v>
      </c>
      <c r="AC26" s="45">
        <v>1516</v>
      </c>
      <c r="AD26" s="45">
        <v>1419</v>
      </c>
      <c r="AE26" s="45">
        <v>1640</v>
      </c>
      <c r="AF26" s="45">
        <v>1224</v>
      </c>
      <c r="AG26" s="45">
        <v>1395</v>
      </c>
      <c r="AH26" s="45">
        <v>1570</v>
      </c>
      <c r="AI26" s="45">
        <v>1349</v>
      </c>
      <c r="AJ26" s="45">
        <v>1349</v>
      </c>
      <c r="AK26" s="45">
        <v>1318</v>
      </c>
      <c r="AL26" s="45">
        <v>1068</v>
      </c>
      <c r="AM26" s="45">
        <v>424</v>
      </c>
      <c r="AN26" s="45">
        <v>214</v>
      </c>
      <c r="AO26" s="45">
        <v>731</v>
      </c>
      <c r="AP26" s="45">
        <v>1350</v>
      </c>
      <c r="AQ26" s="45">
        <v>1076</v>
      </c>
      <c r="AR26" s="45">
        <v>668</v>
      </c>
      <c r="AS26" s="45">
        <v>556</v>
      </c>
      <c r="AT26" s="45">
        <v>668</v>
      </c>
      <c r="AU26" s="45">
        <v>798</v>
      </c>
      <c r="AV26" s="106"/>
    </row>
    <row r="27" spans="1:60" ht="15.75" customHeight="1" thickTop="1" x14ac:dyDescent="0.25">
      <c r="B27" s="1" t="s">
        <v>33</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c r="AV27" s="14"/>
    </row>
    <row r="28" spans="1:60" ht="15.75" customHeight="1" x14ac:dyDescent="0.25">
      <c r="H28" s="59"/>
    </row>
    <row r="29" spans="1:60" ht="15.75" customHeight="1" x14ac:dyDescent="0.25">
      <c r="H29" s="59"/>
      <c r="I29" s="107" t="s">
        <v>32</v>
      </c>
      <c r="J29" s="107"/>
      <c r="K29" s="107"/>
      <c r="L29" s="107"/>
    </row>
    <row r="30" spans="1:60" ht="15.75" customHeight="1" x14ac:dyDescent="0.25">
      <c r="H30" s="59"/>
      <c r="I30" s="28"/>
      <c r="J30" s="29" t="s">
        <v>30</v>
      </c>
      <c r="K30" s="29"/>
      <c r="L30" s="29"/>
    </row>
    <row r="31" spans="1:60" ht="39" customHeight="1" x14ac:dyDescent="0.25">
      <c r="H31" s="59"/>
      <c r="I31" s="30"/>
      <c r="J31" s="29" t="s">
        <v>31</v>
      </c>
      <c r="K31" s="29"/>
      <c r="L31" s="29"/>
    </row>
    <row r="32" spans="1:60" ht="30" customHeight="1" x14ac:dyDescent="0.25">
      <c r="H32" s="59"/>
      <c r="I32" s="31"/>
      <c r="J32" s="29" t="s">
        <v>23</v>
      </c>
      <c r="K32" s="29"/>
      <c r="L32" s="29"/>
    </row>
    <row r="33" spans="2:13" ht="30" customHeight="1" thickBot="1" x14ac:dyDescent="0.3">
      <c r="H33" s="59"/>
      <c r="I33" s="29"/>
      <c r="J33" s="29"/>
      <c r="K33" s="29"/>
      <c r="L33" s="29"/>
    </row>
    <row r="34" spans="2:13" ht="30" customHeight="1" thickTop="1" thickBot="1" x14ac:dyDescent="0.3">
      <c r="B34" s="108" t="s">
        <v>27</v>
      </c>
      <c r="C34" s="108"/>
      <c r="D34" s="108"/>
      <c r="E34" s="108"/>
      <c r="F34" s="108"/>
      <c r="G34" s="108"/>
      <c r="H34" s="108"/>
      <c r="I34" s="108"/>
      <c r="J34" s="108"/>
      <c r="K34" s="108"/>
      <c r="L34" s="108"/>
      <c r="M34" s="109"/>
    </row>
    <row r="35" spans="2:13" ht="30" customHeight="1" thickTop="1" thickBot="1" x14ac:dyDescent="0.3">
      <c r="B35" s="110" t="s">
        <v>28</v>
      </c>
      <c r="C35" s="110"/>
      <c r="D35" s="110"/>
      <c r="E35" s="110"/>
      <c r="F35" s="110"/>
      <c r="G35" s="111"/>
      <c r="H35" s="112" t="s">
        <v>29</v>
      </c>
      <c r="I35" s="110"/>
      <c r="J35" s="110"/>
      <c r="K35" s="110"/>
      <c r="L35" s="110"/>
      <c r="M35" s="111"/>
    </row>
    <row r="36" spans="2:13" ht="30" customHeight="1" thickTop="1" x14ac:dyDescent="0.25">
      <c r="B36" s="100"/>
      <c r="C36" s="101"/>
      <c r="D36" s="101"/>
      <c r="E36" s="101"/>
      <c r="F36" s="101"/>
      <c r="G36" s="102"/>
      <c r="H36" s="100"/>
      <c r="I36" s="101"/>
      <c r="J36" s="101"/>
      <c r="K36" s="101"/>
      <c r="L36" s="101"/>
      <c r="M36" s="102"/>
    </row>
    <row r="37" spans="2:13" ht="30" customHeight="1" thickBot="1" x14ac:dyDescent="0.3">
      <c r="B37" s="103"/>
      <c r="C37" s="104"/>
      <c r="D37" s="104"/>
      <c r="E37" s="104"/>
      <c r="F37" s="104"/>
      <c r="G37" s="105"/>
      <c r="H37" s="103"/>
      <c r="I37" s="104"/>
      <c r="J37" s="104"/>
      <c r="K37" s="104"/>
      <c r="L37" s="104"/>
      <c r="M37" s="105"/>
    </row>
    <row r="38" spans="2:13" ht="35.1" customHeight="1" thickTop="1" x14ac:dyDescent="0.25"/>
    <row r="39" spans="2:13" ht="8.1" customHeight="1" x14ac:dyDescent="0.25"/>
    <row r="40" spans="2:13" ht="35.1" customHeight="1" x14ac:dyDescent="0.25"/>
    <row r="41" spans="2:13" ht="35.1" customHeight="1" x14ac:dyDescent="0.25"/>
    <row r="42" spans="2:13" ht="8.1" customHeight="1" x14ac:dyDescent="0.25"/>
    <row r="43" spans="2:13" ht="35.1" customHeight="1" x14ac:dyDescent="0.25"/>
    <row r="44" spans="2:13" ht="43.5" customHeight="1" x14ac:dyDescent="0.25"/>
    <row r="45" spans="2:13" ht="8.1" customHeight="1" x14ac:dyDescent="0.25"/>
    <row r="46" spans="2:13" ht="35.1" customHeight="1" x14ac:dyDescent="0.25"/>
    <row r="47" spans="2:13" ht="35.1" customHeight="1" x14ac:dyDescent="0.25"/>
    <row r="48" spans="2:13" ht="39" customHeight="1" x14ac:dyDescent="0.25"/>
  </sheetData>
  <mergeCells count="71">
    <mergeCell ref="F22:F23"/>
    <mergeCell ref="G22:G23"/>
    <mergeCell ref="AV22:AV23"/>
    <mergeCell ref="I29:L29"/>
    <mergeCell ref="B34:M34"/>
    <mergeCell ref="A22:A23"/>
    <mergeCell ref="B22:B23"/>
    <mergeCell ref="C22:C23"/>
    <mergeCell ref="D22:D23"/>
    <mergeCell ref="E22:E23"/>
    <mergeCell ref="F16:F17"/>
    <mergeCell ref="G16:G17"/>
    <mergeCell ref="AV16:AV17"/>
    <mergeCell ref="A18:AV18"/>
    <mergeCell ref="A19:A20"/>
    <mergeCell ref="B19:B20"/>
    <mergeCell ref="C19:C20"/>
    <mergeCell ref="D19:D20"/>
    <mergeCell ref="E19:E20"/>
    <mergeCell ref="F19:F20"/>
    <mergeCell ref="G19:G20"/>
    <mergeCell ref="AV19:AV20"/>
    <mergeCell ref="A16:A17"/>
    <mergeCell ref="B16:B17"/>
    <mergeCell ref="C16:C17"/>
    <mergeCell ref="D16:D17"/>
    <mergeCell ref="E16:E17"/>
    <mergeCell ref="A10:A11"/>
    <mergeCell ref="B10:B11"/>
    <mergeCell ref="C10:C11"/>
    <mergeCell ref="D10:D11"/>
    <mergeCell ref="A15:AV15"/>
    <mergeCell ref="A12:AV12"/>
    <mergeCell ref="A13:A14"/>
    <mergeCell ref="B13:B14"/>
    <mergeCell ref="C13:C14"/>
    <mergeCell ref="D13:D14"/>
    <mergeCell ref="E13:E14"/>
    <mergeCell ref="F13:F14"/>
    <mergeCell ref="G13:G14"/>
    <mergeCell ref="AV13:AV14"/>
    <mergeCell ref="E10:E11"/>
    <mergeCell ref="F10:F11"/>
    <mergeCell ref="G10:G11"/>
    <mergeCell ref="AV10:AV11"/>
    <mergeCell ref="AS2:AV2"/>
    <mergeCell ref="A1:AV1"/>
    <mergeCell ref="F2:G2"/>
    <mergeCell ref="A4:AV4"/>
    <mergeCell ref="A5:AV5"/>
    <mergeCell ref="A6:A9"/>
    <mergeCell ref="B6:H6"/>
    <mergeCell ref="I6:AU6"/>
    <mergeCell ref="AV6:AV9"/>
    <mergeCell ref="B7:D7"/>
    <mergeCell ref="E7:H7"/>
    <mergeCell ref="I7:AU7"/>
    <mergeCell ref="B8:AU8"/>
    <mergeCell ref="B35:G35"/>
    <mergeCell ref="H35:M35"/>
    <mergeCell ref="B36:G37"/>
    <mergeCell ref="H36:M37"/>
    <mergeCell ref="A24:AV24"/>
    <mergeCell ref="A25:A26"/>
    <mergeCell ref="B25:B26"/>
    <mergeCell ref="C25:C26"/>
    <mergeCell ref="D25:D26"/>
    <mergeCell ref="E25:E26"/>
    <mergeCell ref="F25:F26"/>
    <mergeCell ref="G25:G26"/>
    <mergeCell ref="AV25:AV26"/>
  </mergeCells>
  <conditionalFormatting sqref="I21:AU21">
    <cfRule type="colorScale" priority="39">
      <colorScale>
        <cfvo type="min"/>
        <cfvo type="percentile" val="50"/>
        <cfvo type="max"/>
        <color rgb="FFE98BD7"/>
        <color rgb="FFD5007F"/>
        <color rgb="FF950054"/>
      </colorScale>
    </cfRule>
  </conditionalFormatting>
  <conditionalFormatting sqref="AV10">
    <cfRule type="cellIs" dxfId="33" priority="18" operator="greaterThan">
      <formula>95%</formula>
    </cfRule>
    <cfRule type="cellIs" dxfId="32" priority="19" operator="greaterThanOrEqual">
      <formula>90%</formula>
    </cfRule>
    <cfRule type="cellIs" dxfId="31" priority="20" operator="lessThan">
      <formula>89.99%</formula>
    </cfRule>
  </conditionalFormatting>
  <conditionalFormatting sqref="AV13">
    <cfRule type="cellIs" dxfId="30" priority="15" operator="greaterThan">
      <formula>95%</formula>
    </cfRule>
    <cfRule type="cellIs" dxfId="29" priority="16" operator="greaterThanOrEqual">
      <formula>90%</formula>
    </cfRule>
    <cfRule type="cellIs" dxfId="28" priority="17" operator="lessThan">
      <formula>89.99%</formula>
    </cfRule>
  </conditionalFormatting>
  <conditionalFormatting sqref="AV16">
    <cfRule type="cellIs" dxfId="27" priority="12" operator="greaterThan">
      <formula>95%</formula>
    </cfRule>
    <cfRule type="cellIs" dxfId="26" priority="13" operator="greaterThanOrEqual">
      <formula>90%</formula>
    </cfRule>
    <cfRule type="cellIs" dxfId="25" priority="14" operator="lessThan">
      <formula>89.99%</formula>
    </cfRule>
  </conditionalFormatting>
  <conditionalFormatting sqref="AV19">
    <cfRule type="cellIs" dxfId="24" priority="9" operator="greaterThan">
      <formula>95%</formula>
    </cfRule>
    <cfRule type="cellIs" dxfId="23" priority="10" operator="greaterThanOrEqual">
      <formula>90%</formula>
    </cfRule>
    <cfRule type="cellIs" dxfId="22" priority="11" operator="lessThan">
      <formula>89.99%</formula>
    </cfRule>
  </conditionalFormatting>
  <conditionalFormatting sqref="AV25">
    <cfRule type="cellIs" dxfId="21" priority="3" operator="greaterThan">
      <formula>95%</formula>
    </cfRule>
    <cfRule type="cellIs" dxfId="20" priority="4" operator="greaterThanOrEqual">
      <formula>90%</formula>
    </cfRule>
    <cfRule type="cellIs" dxfId="19" priority="5" operator="lessThan">
      <formula>89.99%</formula>
    </cfRule>
  </conditionalFormatting>
  <conditionalFormatting sqref="AV22">
    <cfRule type="cellIs" dxfId="18" priority="1" operator="greaterThanOrEqual">
      <formula>100%</formula>
    </cfRule>
    <cfRule type="cellIs" dxfId="17" priority="2" operator="lessThan">
      <formula>99.99%</formula>
    </cfRule>
  </conditionalFormatting>
  <dataValidations count="1">
    <dataValidation showDropDown="1" showInputMessage="1" showErrorMessage="1" sqref="C21 G19:G23 G10:G11 G16:G17 G13:G14 G25:G26" xr:uid="{F8ABFE22-B6A9-4DAD-A728-4EEAFCC84E62}"/>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73069A-19F2-4114-9DDE-08F27A8B0798}">
  <sheetPr>
    <tabColor rgb="FFFF69C2"/>
  </sheetPr>
  <dimension ref="A1:BH48"/>
  <sheetViews>
    <sheetView showGridLines="0" topLeftCell="A4" zoomScale="40" zoomScaleNormal="40" workbookViewId="0">
      <selection activeCell="I10" sqref="I10"/>
    </sheetView>
  </sheetViews>
  <sheetFormatPr baseColWidth="10" defaultColWidth="11.44140625" defaultRowHeight="30" customHeight="1" x14ac:dyDescent="0.25"/>
  <cols>
    <col min="1" max="1" width="10.5546875" style="1" bestFit="1" customWidth="1"/>
    <col min="2" max="2" width="19.109375" style="1" bestFit="1" customWidth="1"/>
    <col min="3" max="3" width="19.109375" style="1" customWidth="1"/>
    <col min="4" max="4" width="14.33203125" style="1" customWidth="1"/>
    <col min="5" max="5" width="21" style="1" customWidth="1"/>
    <col min="6" max="6" width="12.88671875" style="1" customWidth="1"/>
    <col min="7" max="7" width="10.33203125" style="1" bestFit="1" customWidth="1"/>
    <col min="8" max="8" width="14.5546875" style="1" customWidth="1"/>
    <col min="9" max="47" width="10.6640625" style="1" customWidth="1"/>
    <col min="48" max="48" width="22.6640625" style="1" customWidth="1"/>
    <col min="49" max="16384" width="11.44140625" style="1"/>
  </cols>
  <sheetData>
    <row r="1" spans="1:60" ht="40.5" customHeight="1" x14ac:dyDescent="0.25">
      <c r="A1" s="96" t="str">
        <f>'PANEL DE CONTROL DISTRITAL'!A1:Q1</f>
        <v>INSTITUTO NACIONAL ELECTORAL
SISTEMA DE GESTIÓN DE LA CALIDAD
CIUDAD DE MÉXICO</v>
      </c>
      <c r="B1" s="96"/>
      <c r="C1" s="96"/>
      <c r="D1" s="96"/>
      <c r="E1" s="96"/>
      <c r="F1" s="96"/>
      <c r="G1" s="96"/>
      <c r="H1" s="96"/>
      <c r="I1" s="96"/>
      <c r="J1" s="96"/>
      <c r="K1" s="96"/>
      <c r="L1" s="96"/>
      <c r="M1" s="96"/>
      <c r="N1" s="96"/>
      <c r="O1" s="96"/>
      <c r="P1" s="96"/>
      <c r="Q1" s="96"/>
      <c r="R1" s="96"/>
      <c r="S1" s="96"/>
      <c r="T1" s="96"/>
      <c r="U1" s="96"/>
      <c r="V1" s="96"/>
      <c r="W1" s="96"/>
      <c r="X1" s="96"/>
      <c r="Y1" s="96"/>
      <c r="Z1" s="96"/>
      <c r="AA1" s="96"/>
      <c r="AB1" s="96"/>
      <c r="AC1" s="96"/>
      <c r="AD1" s="96"/>
      <c r="AE1" s="96"/>
      <c r="AF1" s="96"/>
      <c r="AG1" s="96"/>
      <c r="AH1" s="96"/>
      <c r="AI1" s="96"/>
      <c r="AJ1" s="96"/>
      <c r="AK1" s="96"/>
      <c r="AL1" s="96"/>
      <c r="AM1" s="96"/>
      <c r="AN1" s="96"/>
      <c r="AO1" s="96"/>
      <c r="AP1" s="96"/>
      <c r="AQ1" s="96"/>
      <c r="AR1" s="96"/>
      <c r="AS1" s="96"/>
      <c r="AT1" s="96"/>
      <c r="AU1" s="96"/>
      <c r="AV1" s="96"/>
    </row>
    <row r="2" spans="1:60" ht="33.75" customHeight="1" x14ac:dyDescent="0.25">
      <c r="A2" s="12"/>
      <c r="B2" s="12"/>
      <c r="C2" s="12"/>
      <c r="D2" s="9" t="s">
        <v>24</v>
      </c>
      <c r="E2" s="9">
        <v>24</v>
      </c>
      <c r="F2" s="98" t="s">
        <v>25</v>
      </c>
      <c r="G2" s="98"/>
      <c r="H2" s="22">
        <v>92452</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119" t="str">
        <f>'PANEL DE CONTROL DISTRITAL'!M2</f>
        <v>Fecha de corte 31/08/2023</v>
      </c>
      <c r="AT2" s="119"/>
      <c r="AU2" s="119"/>
      <c r="AV2" s="119"/>
      <c r="AW2" s="17"/>
    </row>
    <row r="3" spans="1:60"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row>
    <row r="4" spans="1:60" ht="30" customHeight="1" thickTop="1" thickBot="1" x14ac:dyDescent="0.3">
      <c r="A4" s="123" t="s">
        <v>26</v>
      </c>
      <c r="B4" s="124"/>
      <c r="C4" s="124"/>
      <c r="D4" s="124"/>
      <c r="E4" s="124"/>
      <c r="F4" s="124"/>
      <c r="G4" s="124"/>
      <c r="H4" s="124"/>
      <c r="I4" s="124"/>
      <c r="J4" s="124"/>
      <c r="K4" s="124"/>
      <c r="L4" s="124"/>
      <c r="M4" s="124"/>
      <c r="N4" s="124"/>
      <c r="O4" s="124"/>
      <c r="P4" s="124"/>
      <c r="Q4" s="124"/>
      <c r="R4" s="124"/>
      <c r="S4" s="124"/>
      <c r="T4" s="124"/>
      <c r="U4" s="124"/>
      <c r="V4" s="124"/>
      <c r="W4" s="124"/>
      <c r="X4" s="124"/>
      <c r="Y4" s="124"/>
      <c r="Z4" s="124"/>
      <c r="AA4" s="124"/>
      <c r="AB4" s="124"/>
      <c r="AC4" s="124"/>
      <c r="AD4" s="124"/>
      <c r="AE4" s="124"/>
      <c r="AF4" s="124"/>
      <c r="AG4" s="124"/>
      <c r="AH4" s="124"/>
      <c r="AI4" s="124"/>
      <c r="AJ4" s="124"/>
      <c r="AK4" s="124"/>
      <c r="AL4" s="124"/>
      <c r="AM4" s="124"/>
      <c r="AN4" s="124"/>
      <c r="AO4" s="124"/>
      <c r="AP4" s="124"/>
      <c r="AQ4" s="124"/>
      <c r="AR4" s="124"/>
      <c r="AS4" s="124"/>
      <c r="AT4" s="124"/>
      <c r="AU4" s="124"/>
      <c r="AV4" s="125"/>
      <c r="AX4" s="20"/>
    </row>
    <row r="5" spans="1:60" ht="5.25" customHeight="1" thickTop="1" thickBot="1" x14ac:dyDescent="0.3">
      <c r="A5" s="126"/>
      <c r="B5" s="127"/>
      <c r="C5" s="127"/>
      <c r="D5" s="127"/>
      <c r="E5" s="127"/>
      <c r="F5" s="127"/>
      <c r="G5" s="127"/>
      <c r="H5" s="127"/>
      <c r="I5" s="127"/>
      <c r="J5" s="127"/>
      <c r="K5" s="127"/>
      <c r="L5" s="127"/>
      <c r="M5" s="127"/>
      <c r="N5" s="127"/>
      <c r="O5" s="127"/>
      <c r="P5" s="127"/>
      <c r="Q5" s="127"/>
      <c r="R5" s="127"/>
      <c r="S5" s="127"/>
      <c r="T5" s="127"/>
      <c r="U5" s="127"/>
      <c r="V5" s="127"/>
      <c r="W5" s="127"/>
      <c r="X5" s="127"/>
      <c r="Y5" s="127"/>
      <c r="Z5" s="127"/>
      <c r="AA5" s="127"/>
      <c r="AB5" s="127"/>
      <c r="AC5" s="127"/>
      <c r="AD5" s="127"/>
      <c r="AE5" s="127"/>
      <c r="AF5" s="127"/>
      <c r="AG5" s="127"/>
      <c r="AH5" s="127"/>
      <c r="AI5" s="127"/>
      <c r="AJ5" s="127"/>
      <c r="AK5" s="127"/>
      <c r="AL5" s="127"/>
      <c r="AM5" s="127"/>
      <c r="AN5" s="127"/>
      <c r="AO5" s="127"/>
      <c r="AP5" s="127"/>
      <c r="AQ5" s="127"/>
      <c r="AR5" s="127"/>
      <c r="AS5" s="127"/>
      <c r="AT5" s="127"/>
      <c r="AU5" s="127"/>
      <c r="AV5" s="128"/>
    </row>
    <row r="6" spans="1:60" ht="18" customHeight="1" thickTop="1" thickBot="1" x14ac:dyDescent="0.3">
      <c r="A6" s="120" t="str">
        <f>'PANEL DE CONTROL DISTRITAL'!A6</f>
        <v>Número</v>
      </c>
      <c r="B6" s="121" t="str">
        <f>'PANEL DE CONTROL DISTRITAL'!B6</f>
        <v xml:space="preserve">PROCESOS SUSTANTIVOS E INDICADORES </v>
      </c>
      <c r="C6" s="121"/>
      <c r="D6" s="121"/>
      <c r="E6" s="121"/>
      <c r="F6" s="121"/>
      <c r="G6" s="121"/>
      <c r="H6" s="121"/>
      <c r="I6" s="129" t="s">
        <v>21</v>
      </c>
      <c r="J6" s="130"/>
      <c r="K6" s="130"/>
      <c r="L6" s="130"/>
      <c r="M6" s="130"/>
      <c r="N6" s="130"/>
      <c r="O6" s="130"/>
      <c r="P6" s="130"/>
      <c r="Q6" s="130"/>
      <c r="R6" s="130"/>
      <c r="S6" s="130"/>
      <c r="T6" s="130"/>
      <c r="U6" s="130"/>
      <c r="V6" s="130"/>
      <c r="W6" s="130"/>
      <c r="X6" s="130"/>
      <c r="Y6" s="130"/>
      <c r="Z6" s="130"/>
      <c r="AA6" s="130"/>
      <c r="AB6" s="130"/>
      <c r="AC6" s="130"/>
      <c r="AD6" s="130"/>
      <c r="AE6" s="130"/>
      <c r="AF6" s="130"/>
      <c r="AG6" s="130"/>
      <c r="AH6" s="130"/>
      <c r="AI6" s="130"/>
      <c r="AJ6" s="130"/>
      <c r="AK6" s="130"/>
      <c r="AL6" s="130"/>
      <c r="AM6" s="130"/>
      <c r="AN6" s="130"/>
      <c r="AO6" s="130"/>
      <c r="AP6" s="130"/>
      <c r="AQ6" s="130"/>
      <c r="AR6" s="130"/>
      <c r="AS6" s="130"/>
      <c r="AT6" s="130"/>
      <c r="AU6" s="130"/>
      <c r="AV6" s="122" t="s">
        <v>7</v>
      </c>
    </row>
    <row r="7" spans="1:60" ht="17.25" customHeight="1" thickTop="1" thickBot="1" x14ac:dyDescent="0.3">
      <c r="A7" s="120"/>
      <c r="B7" s="121" t="str">
        <f>'PANEL DE CONTROL DISTRITAL'!B7</f>
        <v>DESCRIPCIÓN</v>
      </c>
      <c r="C7" s="121"/>
      <c r="D7" s="121"/>
      <c r="E7" s="121" t="str">
        <f>'PANEL DE CONTROL DISTRITAL'!E7</f>
        <v>MEDICIÓN</v>
      </c>
      <c r="F7" s="121"/>
      <c r="G7" s="121"/>
      <c r="H7" s="121"/>
      <c r="I7" s="131" t="str">
        <f>'PANEL DE CONTROL DISTRITAL'!A5</f>
        <v>CAMPAÑA ANUAL PERMANENTE 2022-2023</v>
      </c>
      <c r="J7" s="132"/>
      <c r="K7" s="132"/>
      <c r="L7" s="132"/>
      <c r="M7" s="132"/>
      <c r="N7" s="132"/>
      <c r="O7" s="132"/>
      <c r="P7" s="132"/>
      <c r="Q7" s="132"/>
      <c r="R7" s="132"/>
      <c r="S7" s="132"/>
      <c r="T7" s="132"/>
      <c r="U7" s="132"/>
      <c r="V7" s="132"/>
      <c r="W7" s="132"/>
      <c r="X7" s="132"/>
      <c r="Y7" s="132"/>
      <c r="Z7" s="132"/>
      <c r="AA7" s="132"/>
      <c r="AB7" s="132"/>
      <c r="AC7" s="132"/>
      <c r="AD7" s="132"/>
      <c r="AE7" s="132"/>
      <c r="AF7" s="132"/>
      <c r="AG7" s="132"/>
      <c r="AH7" s="132"/>
      <c r="AI7" s="132"/>
      <c r="AJ7" s="132"/>
      <c r="AK7" s="132"/>
      <c r="AL7" s="132"/>
      <c r="AM7" s="132"/>
      <c r="AN7" s="132"/>
      <c r="AO7" s="132"/>
      <c r="AP7" s="132"/>
      <c r="AQ7" s="132"/>
      <c r="AR7" s="132"/>
      <c r="AS7" s="132"/>
      <c r="AT7" s="132"/>
      <c r="AU7" s="132"/>
      <c r="AV7" s="122"/>
    </row>
    <row r="8" spans="1:60" ht="5.25" customHeight="1" thickTop="1" thickBot="1" x14ac:dyDescent="0.3">
      <c r="A8" s="120"/>
      <c r="B8" s="133"/>
      <c r="C8" s="134"/>
      <c r="D8" s="134"/>
      <c r="E8" s="134"/>
      <c r="F8" s="134"/>
      <c r="G8" s="134"/>
      <c r="H8" s="134"/>
      <c r="I8" s="134"/>
      <c r="J8" s="134"/>
      <c r="K8" s="134"/>
      <c r="L8" s="134"/>
      <c r="M8" s="134"/>
      <c r="N8" s="134"/>
      <c r="O8" s="134"/>
      <c r="P8" s="134"/>
      <c r="Q8" s="134"/>
      <c r="R8" s="134"/>
      <c r="S8" s="134"/>
      <c r="T8" s="134"/>
      <c r="U8" s="134"/>
      <c r="V8" s="134"/>
      <c r="W8" s="134"/>
      <c r="X8" s="134"/>
      <c r="Y8" s="134"/>
      <c r="Z8" s="134"/>
      <c r="AA8" s="134"/>
      <c r="AB8" s="134"/>
      <c r="AC8" s="134"/>
      <c r="AD8" s="134"/>
      <c r="AE8" s="134"/>
      <c r="AF8" s="134"/>
      <c r="AG8" s="134"/>
      <c r="AH8" s="134"/>
      <c r="AI8" s="134"/>
      <c r="AJ8" s="134"/>
      <c r="AK8" s="134"/>
      <c r="AL8" s="134"/>
      <c r="AM8" s="134"/>
      <c r="AN8" s="134"/>
      <c r="AO8" s="134"/>
      <c r="AP8" s="134"/>
      <c r="AQ8" s="134"/>
      <c r="AR8" s="134"/>
      <c r="AS8" s="134"/>
      <c r="AT8" s="134"/>
      <c r="AU8" s="134"/>
      <c r="AV8" s="122"/>
    </row>
    <row r="9" spans="1:60" s="2" customFormat="1" ht="29.25" customHeight="1" thickTop="1" thickBot="1" x14ac:dyDescent="0.3">
      <c r="A9" s="120"/>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'090151'!I9</f>
        <v>2022-53</v>
      </c>
      <c r="J9" s="33" t="str">
        <f>'090151'!J9</f>
        <v>2022-54</v>
      </c>
      <c r="K9" s="33" t="str">
        <f>'090151'!K9</f>
        <v>2022-55</v>
      </c>
      <c r="L9" s="33" t="str">
        <f>'090151'!L9</f>
        <v>2023-01</v>
      </c>
      <c r="M9" s="33" t="str">
        <f>'090151'!M9</f>
        <v>2023-02</v>
      </c>
      <c r="N9" s="33" t="str">
        <f>'090151'!N9</f>
        <v>2023-03</v>
      </c>
      <c r="O9" s="33" t="str">
        <f>'090151'!O9</f>
        <v>2023-04</v>
      </c>
      <c r="P9" s="33" t="str">
        <f>'090151'!P9</f>
        <v>2023-05</v>
      </c>
      <c r="Q9" s="33" t="str">
        <f>'090151'!Q9</f>
        <v>2023-06</v>
      </c>
      <c r="R9" s="33" t="str">
        <f>'090151'!R9</f>
        <v>2023-07</v>
      </c>
      <c r="S9" s="33" t="str">
        <f>'090151'!S9</f>
        <v>2023-08</v>
      </c>
      <c r="T9" s="33" t="str">
        <f>'090151'!T9</f>
        <v>2023-09</v>
      </c>
      <c r="U9" s="33" t="str">
        <f>'090151'!U9</f>
        <v>2023-10</v>
      </c>
      <c r="V9" s="33" t="str">
        <f>'090151'!V9</f>
        <v>2023-11</v>
      </c>
      <c r="W9" s="33" t="str">
        <f>'090151'!W9</f>
        <v>2023-12</v>
      </c>
      <c r="X9" s="33" t="str">
        <f>'090151'!X9</f>
        <v>2023-13</v>
      </c>
      <c r="Y9" s="33" t="str">
        <f>'090151'!Y9</f>
        <v>2023-14</v>
      </c>
      <c r="Z9" s="33" t="str">
        <f>'090151'!Z9</f>
        <v>2023-15</v>
      </c>
      <c r="AA9" s="33" t="str">
        <f>'090151'!AA9</f>
        <v>2023-16</v>
      </c>
      <c r="AB9" s="33" t="str">
        <f>'090151'!AB9</f>
        <v>2023-17</v>
      </c>
      <c r="AC9" s="33" t="str">
        <f>'090151'!AC9</f>
        <v>2023-18</v>
      </c>
      <c r="AD9" s="33" t="str">
        <f>'090151'!AD9</f>
        <v>2023-19</v>
      </c>
      <c r="AE9" s="33" t="str">
        <f>'090151'!AE9</f>
        <v>2023-20</v>
      </c>
      <c r="AF9" s="33" t="str">
        <f>'090151'!AF9</f>
        <v>2023-21</v>
      </c>
      <c r="AG9" s="33" t="str">
        <f>'090151'!AG9</f>
        <v>2023-22</v>
      </c>
      <c r="AH9" s="33" t="str">
        <f>'090151'!AH9</f>
        <v>2023-23</v>
      </c>
      <c r="AI9" s="33" t="str">
        <f>'090151'!AI9</f>
        <v>2023-24</v>
      </c>
      <c r="AJ9" s="33" t="str">
        <f>'090151'!AJ9</f>
        <v>2023-25</v>
      </c>
      <c r="AK9" s="33" t="str">
        <f>'090151'!AK9</f>
        <v>2023-26</v>
      </c>
      <c r="AL9" s="33" t="str">
        <f>'090151'!AL9</f>
        <v>2023-27</v>
      </c>
      <c r="AM9" s="33" t="str">
        <f>'090151'!AM9</f>
        <v>2023-28</v>
      </c>
      <c r="AN9" s="33" t="str">
        <f>'090151'!AN9</f>
        <v>2023-29</v>
      </c>
      <c r="AO9" s="33" t="str">
        <f>'090151'!AO9</f>
        <v>2023-30</v>
      </c>
      <c r="AP9" s="33" t="str">
        <f>'090151'!AP9</f>
        <v>2023-31</v>
      </c>
      <c r="AQ9" s="33" t="str">
        <f>'090151'!AQ9</f>
        <v>2023-32</v>
      </c>
      <c r="AR9" s="33" t="str">
        <f>'090151'!AR9</f>
        <v>2023-33</v>
      </c>
      <c r="AS9" s="33" t="str">
        <f>'090151'!AS9</f>
        <v>2023-34</v>
      </c>
      <c r="AT9" s="33" t="str">
        <f>'090151'!AT9</f>
        <v>2023-35</v>
      </c>
      <c r="AU9" s="33" t="str">
        <f>'090151'!AU9</f>
        <v>2023-36</v>
      </c>
      <c r="AV9" s="122"/>
    </row>
    <row r="10" spans="1:60" s="2" customFormat="1" ht="50.1" customHeight="1" thickTop="1" thickBot="1" x14ac:dyDescent="0.3">
      <c r="A10" s="117">
        <f>'PANEL DE CONTROL DISTRITAL'!A9</f>
        <v>1</v>
      </c>
      <c r="B10" s="118" t="str">
        <f>'PANEL DE CONTROL DISTRITAL'!B9</f>
        <v>ENTREVISTA</v>
      </c>
      <c r="C10" s="113" t="str">
        <f>'PANEL DE CONTROL DISTRITAL'!C9</f>
        <v xml:space="preserve"> Auxiliar de Atención Ciudadana</v>
      </c>
      <c r="D10" s="114" t="str">
        <f>'PANEL DE CONTROL DISTRITAL'!D9</f>
        <v>Efectividad de la entrevista =</v>
      </c>
      <c r="E10" s="113" t="str">
        <f>'PANEL DE CONTROL DISTRITAL'!E9</f>
        <v>(Número de trámites aplicados / (Número de fichas requisitadas - Notificaciones de improcedencia de trámite)) x 100</v>
      </c>
      <c r="F10" s="115" t="str">
        <f>'PANEL DE CONTROL DISTRITAL'!F9</f>
        <v>Semanal (remesa)</v>
      </c>
      <c r="G10" s="116">
        <f>'PANEL DE CONTROL DISTRITAL'!G9</f>
        <v>0.9</v>
      </c>
      <c r="H10" s="27" t="str">
        <f>'PANEL DE CONTROL DISTRITAL'!H9</f>
        <v>Número de trámites aplicados</v>
      </c>
      <c r="I10" s="25">
        <v>207</v>
      </c>
      <c r="J10" s="25">
        <v>1036</v>
      </c>
      <c r="K10" s="25">
        <v>0</v>
      </c>
      <c r="L10" s="25">
        <v>0</v>
      </c>
      <c r="M10" s="25">
        <v>884</v>
      </c>
      <c r="N10" s="25">
        <v>1137</v>
      </c>
      <c r="O10" s="25">
        <v>1058</v>
      </c>
      <c r="P10" s="25">
        <v>1110</v>
      </c>
      <c r="Q10" s="25">
        <v>1020</v>
      </c>
      <c r="R10" s="25">
        <v>795</v>
      </c>
      <c r="S10" s="25">
        <v>1117</v>
      </c>
      <c r="T10" s="25">
        <v>1264</v>
      </c>
      <c r="U10" s="25">
        <v>1194</v>
      </c>
      <c r="V10" s="25">
        <v>901</v>
      </c>
      <c r="W10" s="25">
        <v>1172</v>
      </c>
      <c r="X10" s="25">
        <v>990</v>
      </c>
      <c r="Y10" s="25">
        <v>1119</v>
      </c>
      <c r="Z10" s="25">
        <v>756</v>
      </c>
      <c r="AA10" s="25">
        <v>1187</v>
      </c>
      <c r="AB10" s="25">
        <v>1120</v>
      </c>
      <c r="AC10" s="25">
        <v>1051</v>
      </c>
      <c r="AD10" s="25">
        <v>664</v>
      </c>
      <c r="AE10" s="25">
        <v>980</v>
      </c>
      <c r="AF10" s="25">
        <v>1164</v>
      </c>
      <c r="AG10" s="25">
        <v>1171</v>
      </c>
      <c r="AH10" s="25">
        <v>1222</v>
      </c>
      <c r="AI10" s="25">
        <v>1214</v>
      </c>
      <c r="AJ10" s="25">
        <v>1180</v>
      </c>
      <c r="AK10" s="25">
        <v>1127</v>
      </c>
      <c r="AL10" s="25">
        <v>1060</v>
      </c>
      <c r="AM10" s="25">
        <v>1028</v>
      </c>
      <c r="AN10" s="25">
        <v>828</v>
      </c>
      <c r="AO10" s="25">
        <v>778</v>
      </c>
      <c r="AP10" s="25">
        <v>987</v>
      </c>
      <c r="AQ10" s="25">
        <v>1190</v>
      </c>
      <c r="AR10" s="25">
        <v>1250</v>
      </c>
      <c r="AS10" s="25">
        <v>716</v>
      </c>
      <c r="AT10" s="25">
        <v>637</v>
      </c>
      <c r="AU10" s="25">
        <v>479</v>
      </c>
      <c r="AV10" s="106">
        <f>IFERROR(SUM(I10:AU10)/SUM(I11:AU11),0)</f>
        <v>0.97428768138968325</v>
      </c>
    </row>
    <row r="11" spans="1:60" s="2" customFormat="1" ht="50.1" customHeight="1" thickTop="1" thickBot="1" x14ac:dyDescent="0.3">
      <c r="A11" s="117"/>
      <c r="B11" s="118"/>
      <c r="C11" s="113"/>
      <c r="D11" s="114"/>
      <c r="E11" s="113"/>
      <c r="F11" s="115"/>
      <c r="G11" s="116"/>
      <c r="H11" s="27" t="str">
        <f>'PANEL DE CONTROL DISTRITAL'!H10</f>
        <v>Número de fichas requisitadas - Notificaciones de improcedencia de trámite</v>
      </c>
      <c r="I11" s="45">
        <v>235</v>
      </c>
      <c r="J11" s="45">
        <v>1036</v>
      </c>
      <c r="K11" s="45">
        <v>0</v>
      </c>
      <c r="L11" s="45">
        <v>0</v>
      </c>
      <c r="M11" s="45">
        <v>892</v>
      </c>
      <c r="N11" s="45">
        <v>1149</v>
      </c>
      <c r="O11" s="45">
        <v>1083</v>
      </c>
      <c r="P11" s="45">
        <v>1148</v>
      </c>
      <c r="Q11" s="45">
        <v>1058</v>
      </c>
      <c r="R11" s="45">
        <v>893</v>
      </c>
      <c r="S11" s="45">
        <v>1226</v>
      </c>
      <c r="T11" s="45">
        <v>1348</v>
      </c>
      <c r="U11" s="45">
        <v>1256</v>
      </c>
      <c r="V11" s="45">
        <v>943</v>
      </c>
      <c r="W11" s="45">
        <v>1243</v>
      </c>
      <c r="X11" s="45">
        <v>1000</v>
      </c>
      <c r="Y11" s="45">
        <v>1173</v>
      </c>
      <c r="Z11" s="45">
        <v>767</v>
      </c>
      <c r="AA11" s="45">
        <v>1203</v>
      </c>
      <c r="AB11" s="45">
        <v>1138</v>
      </c>
      <c r="AC11" s="45">
        <v>1062</v>
      </c>
      <c r="AD11" s="45">
        <v>674</v>
      </c>
      <c r="AE11" s="45">
        <v>988</v>
      </c>
      <c r="AF11" s="45">
        <v>1177</v>
      </c>
      <c r="AG11" s="45">
        <v>1188</v>
      </c>
      <c r="AH11" s="45">
        <v>1234</v>
      </c>
      <c r="AI11" s="45">
        <v>1224</v>
      </c>
      <c r="AJ11" s="45">
        <v>1194</v>
      </c>
      <c r="AK11" s="45">
        <v>1144</v>
      </c>
      <c r="AL11" s="45">
        <v>1080</v>
      </c>
      <c r="AM11" s="45">
        <v>1060</v>
      </c>
      <c r="AN11" s="45">
        <v>836</v>
      </c>
      <c r="AO11" s="45">
        <v>792</v>
      </c>
      <c r="AP11" s="45">
        <v>1014</v>
      </c>
      <c r="AQ11" s="45">
        <v>1197</v>
      </c>
      <c r="AR11" s="45">
        <v>1266</v>
      </c>
      <c r="AS11" s="45">
        <v>722</v>
      </c>
      <c r="AT11" s="45">
        <v>638</v>
      </c>
      <c r="AU11" s="45">
        <v>483</v>
      </c>
      <c r="AV11" s="106"/>
    </row>
    <row r="12" spans="1:60" s="47" customFormat="1" ht="8.1" customHeight="1" thickTop="1" thickBot="1" x14ac:dyDescent="0.3">
      <c r="A12" s="117">
        <v>0</v>
      </c>
      <c r="B12" s="117"/>
      <c r="C12" s="117"/>
      <c r="D12" s="117"/>
      <c r="E12" s="117"/>
      <c r="F12" s="117"/>
      <c r="G12" s="117"/>
      <c r="H12" s="117"/>
      <c r="I12" s="117"/>
      <c r="J12" s="117"/>
      <c r="K12" s="117"/>
      <c r="L12" s="117"/>
      <c r="M12" s="117"/>
      <c r="N12" s="117"/>
      <c r="O12" s="117"/>
      <c r="P12" s="117"/>
      <c r="Q12" s="117"/>
      <c r="R12" s="117"/>
      <c r="S12" s="117"/>
      <c r="T12" s="117"/>
      <c r="U12" s="117"/>
      <c r="V12" s="117"/>
      <c r="W12" s="117"/>
      <c r="X12" s="117"/>
      <c r="Y12" s="117"/>
      <c r="Z12" s="117"/>
      <c r="AA12" s="117"/>
      <c r="AB12" s="117"/>
      <c r="AC12" s="117"/>
      <c r="AD12" s="117"/>
      <c r="AE12" s="117"/>
      <c r="AF12" s="117"/>
      <c r="AG12" s="117"/>
      <c r="AH12" s="117"/>
      <c r="AI12" s="117"/>
      <c r="AJ12" s="117"/>
      <c r="AK12" s="117"/>
      <c r="AL12" s="117"/>
      <c r="AM12" s="117"/>
      <c r="AN12" s="117"/>
      <c r="AO12" s="117"/>
      <c r="AP12" s="117"/>
      <c r="AQ12" s="117"/>
      <c r="AR12" s="117"/>
      <c r="AS12" s="117"/>
      <c r="AT12" s="117"/>
      <c r="AU12" s="117"/>
      <c r="AV12" s="117"/>
      <c r="AW12" s="46"/>
      <c r="AX12" s="46"/>
      <c r="AY12" s="46"/>
      <c r="AZ12" s="46"/>
      <c r="BA12" s="46"/>
      <c r="BB12" s="46"/>
      <c r="BC12" s="46"/>
      <c r="BD12" s="46"/>
      <c r="BE12" s="46"/>
      <c r="BF12" s="46"/>
      <c r="BG12" s="46"/>
      <c r="BH12" s="46"/>
    </row>
    <row r="13" spans="1:60" s="3" customFormat="1" ht="50.1" customHeight="1" thickTop="1" thickBot="1" x14ac:dyDescent="0.3">
      <c r="A13" s="117">
        <f>'PANEL DE CONTROL DISTRITAL'!A12</f>
        <v>2</v>
      </c>
      <c r="B13" s="118" t="str">
        <f>'PANEL DE CONTROL DISTRITAL'!B12</f>
        <v>TRÁMITE</v>
      </c>
      <c r="C13" s="113" t="str">
        <f>'PANEL DE CONTROL DISTRITAL'!C12</f>
        <v>Operador de Equipo Tecnológico</v>
      </c>
      <c r="D13" s="114" t="str">
        <f>'PANEL DE CONTROL DISTRITAL'!D12</f>
        <v>Trámites exitosos efectivos=</v>
      </c>
      <c r="E13" s="113" t="str">
        <f>'PANEL DE CONTROL DISTRITAL'!E12</f>
        <v>(Número de trámites exitosos / Número de trámites aplicados) x 100</v>
      </c>
      <c r="F13" s="115" t="str">
        <f>'PANEL DE CONTROL DISTRITAL'!F12</f>
        <v>Semanal (remesa)</v>
      </c>
      <c r="G13" s="116">
        <f>'PANEL DE CONTROL DISTRITAL'!G12</f>
        <v>0.9</v>
      </c>
      <c r="H13" s="27" t="str">
        <f>'PANEL DE CONTROL DISTRITAL'!H12</f>
        <v>Número de trámites exitosos</v>
      </c>
      <c r="I13" s="25">
        <v>203</v>
      </c>
      <c r="J13" s="25">
        <v>1033</v>
      </c>
      <c r="K13" s="25">
        <v>0</v>
      </c>
      <c r="L13" s="25">
        <v>0</v>
      </c>
      <c r="M13" s="25">
        <v>877</v>
      </c>
      <c r="N13" s="25">
        <v>1134</v>
      </c>
      <c r="O13" s="25">
        <v>1051</v>
      </c>
      <c r="P13" s="25">
        <v>1108</v>
      </c>
      <c r="Q13" s="25">
        <v>1013</v>
      </c>
      <c r="R13" s="25">
        <v>789</v>
      </c>
      <c r="S13" s="25">
        <v>1112</v>
      </c>
      <c r="T13" s="25">
        <v>1259</v>
      </c>
      <c r="U13" s="25">
        <v>1186</v>
      </c>
      <c r="V13" s="25">
        <v>898</v>
      </c>
      <c r="W13" s="25">
        <v>1170</v>
      </c>
      <c r="X13" s="25">
        <v>983</v>
      </c>
      <c r="Y13" s="25">
        <v>1110</v>
      </c>
      <c r="Z13" s="25">
        <v>752</v>
      </c>
      <c r="AA13" s="25">
        <v>1181</v>
      </c>
      <c r="AB13" s="25">
        <v>1116</v>
      </c>
      <c r="AC13" s="25">
        <v>1046</v>
      </c>
      <c r="AD13" s="25">
        <v>657</v>
      </c>
      <c r="AE13" s="25">
        <v>977</v>
      </c>
      <c r="AF13" s="25">
        <v>1158</v>
      </c>
      <c r="AG13" s="25">
        <v>1165</v>
      </c>
      <c r="AH13" s="25">
        <v>1218</v>
      </c>
      <c r="AI13" s="25">
        <v>1209</v>
      </c>
      <c r="AJ13" s="25">
        <v>1173</v>
      </c>
      <c r="AK13" s="25">
        <v>1108</v>
      </c>
      <c r="AL13" s="25">
        <v>1053</v>
      </c>
      <c r="AM13" s="25">
        <v>1022</v>
      </c>
      <c r="AN13" s="25">
        <v>823</v>
      </c>
      <c r="AO13" s="25">
        <v>775</v>
      </c>
      <c r="AP13" s="25">
        <v>984</v>
      </c>
      <c r="AQ13" s="25">
        <v>1184</v>
      </c>
      <c r="AR13" s="25">
        <v>1243</v>
      </c>
      <c r="AS13" s="25">
        <v>715</v>
      </c>
      <c r="AT13" s="25">
        <v>633</v>
      </c>
      <c r="AU13" s="25">
        <v>476</v>
      </c>
      <c r="AV13" s="106">
        <f>IFERROR(SUM(I13:AU13)/SUM(I14:AU14),0)</f>
        <v>0.99459136248742963</v>
      </c>
    </row>
    <row r="14" spans="1:60" s="3" customFormat="1" ht="50.1" customHeight="1" thickTop="1" thickBot="1" x14ac:dyDescent="0.3">
      <c r="A14" s="117"/>
      <c r="B14" s="118"/>
      <c r="C14" s="113"/>
      <c r="D14" s="114"/>
      <c r="E14" s="113"/>
      <c r="F14" s="115"/>
      <c r="G14" s="116"/>
      <c r="H14" s="27" t="str">
        <f>'PANEL DE CONTROL DISTRITAL'!H13</f>
        <v>Número de trámites aplicados</v>
      </c>
      <c r="I14" s="45">
        <v>207</v>
      </c>
      <c r="J14" s="45">
        <v>1036</v>
      </c>
      <c r="K14" s="45">
        <v>0</v>
      </c>
      <c r="L14" s="45">
        <v>0</v>
      </c>
      <c r="M14" s="45">
        <v>884</v>
      </c>
      <c r="N14" s="45">
        <v>1137</v>
      </c>
      <c r="O14" s="45">
        <v>1058</v>
      </c>
      <c r="P14" s="45">
        <v>1110</v>
      </c>
      <c r="Q14" s="45">
        <v>1020</v>
      </c>
      <c r="R14" s="45">
        <v>795</v>
      </c>
      <c r="S14" s="45">
        <v>1117</v>
      </c>
      <c r="T14" s="45">
        <v>1264</v>
      </c>
      <c r="U14" s="45">
        <v>1194</v>
      </c>
      <c r="V14" s="45">
        <v>901</v>
      </c>
      <c r="W14" s="45">
        <v>1172</v>
      </c>
      <c r="X14" s="45">
        <v>990</v>
      </c>
      <c r="Y14" s="45">
        <v>1119</v>
      </c>
      <c r="Z14" s="45">
        <v>756</v>
      </c>
      <c r="AA14" s="45">
        <v>1187</v>
      </c>
      <c r="AB14" s="45">
        <v>1120</v>
      </c>
      <c r="AC14" s="45">
        <v>1051</v>
      </c>
      <c r="AD14" s="45">
        <v>664</v>
      </c>
      <c r="AE14" s="45">
        <v>980</v>
      </c>
      <c r="AF14" s="45">
        <v>1164</v>
      </c>
      <c r="AG14" s="45">
        <v>1171</v>
      </c>
      <c r="AH14" s="45">
        <v>1222</v>
      </c>
      <c r="AI14" s="45">
        <v>1214</v>
      </c>
      <c r="AJ14" s="45">
        <v>1180</v>
      </c>
      <c r="AK14" s="45">
        <v>1127</v>
      </c>
      <c r="AL14" s="45">
        <v>1060</v>
      </c>
      <c r="AM14" s="45">
        <v>1028</v>
      </c>
      <c r="AN14" s="45">
        <v>828</v>
      </c>
      <c r="AO14" s="45">
        <v>778</v>
      </c>
      <c r="AP14" s="45">
        <v>987</v>
      </c>
      <c r="AQ14" s="45">
        <v>1190</v>
      </c>
      <c r="AR14" s="45">
        <v>1250</v>
      </c>
      <c r="AS14" s="45">
        <v>716</v>
      </c>
      <c r="AT14" s="45">
        <v>637</v>
      </c>
      <c r="AU14" s="45">
        <v>479</v>
      </c>
      <c r="AV14" s="106"/>
    </row>
    <row r="15" spans="1:60" s="47" customFormat="1" ht="8.1" customHeight="1" thickTop="1" thickBot="1" x14ac:dyDescent="0.3">
      <c r="A15" s="117"/>
      <c r="B15" s="117"/>
      <c r="C15" s="117"/>
      <c r="D15" s="117"/>
      <c r="E15" s="117"/>
      <c r="F15" s="117"/>
      <c r="G15" s="117"/>
      <c r="H15" s="117"/>
      <c r="I15" s="117"/>
      <c r="J15" s="117"/>
      <c r="K15" s="117"/>
      <c r="L15" s="117"/>
      <c r="M15" s="117"/>
      <c r="N15" s="117"/>
      <c r="O15" s="117"/>
      <c r="P15" s="117"/>
      <c r="Q15" s="117"/>
      <c r="R15" s="117"/>
      <c r="S15" s="117"/>
      <c r="T15" s="117"/>
      <c r="U15" s="117"/>
      <c r="V15" s="117"/>
      <c r="W15" s="117"/>
      <c r="X15" s="117"/>
      <c r="Y15" s="117"/>
      <c r="Z15" s="117"/>
      <c r="AA15" s="117"/>
      <c r="AB15" s="117"/>
      <c r="AC15" s="117"/>
      <c r="AD15" s="117"/>
      <c r="AE15" s="117"/>
      <c r="AF15" s="117"/>
      <c r="AG15" s="117"/>
      <c r="AH15" s="117"/>
      <c r="AI15" s="117"/>
      <c r="AJ15" s="117"/>
      <c r="AK15" s="117"/>
      <c r="AL15" s="117"/>
      <c r="AM15" s="117"/>
      <c r="AN15" s="117"/>
      <c r="AO15" s="117"/>
      <c r="AP15" s="117"/>
      <c r="AQ15" s="117"/>
      <c r="AR15" s="117"/>
      <c r="AS15" s="117"/>
      <c r="AT15" s="117"/>
      <c r="AU15" s="117"/>
      <c r="AV15" s="117"/>
      <c r="AW15" s="46"/>
      <c r="AX15" s="46"/>
      <c r="AY15" s="46"/>
      <c r="AZ15" s="46"/>
      <c r="BA15" s="46"/>
      <c r="BB15" s="46"/>
      <c r="BC15" s="46"/>
      <c r="BD15" s="46"/>
      <c r="BE15" s="46"/>
      <c r="BF15" s="46"/>
      <c r="BG15" s="46"/>
      <c r="BH15" s="46"/>
    </row>
    <row r="16" spans="1:60" s="3" customFormat="1" ht="50.1" customHeight="1" thickTop="1" thickBot="1" x14ac:dyDescent="0.3">
      <c r="A16" s="117">
        <f>'PANEL DE CONTROL DISTRITAL'!A15</f>
        <v>3</v>
      </c>
      <c r="B16" s="118" t="str">
        <f>'PANEL DE CONTROL DISTRITAL'!B15</f>
        <v>TRANSFERENCIA</v>
      </c>
      <c r="C16" s="113" t="str">
        <f>'PANEL DE CONTROL DISTRITAL'!C15</f>
        <v>Responsable de Módulo</v>
      </c>
      <c r="D16" s="114" t="str">
        <f>'PANEL DE CONTROL DISTRITAL'!D15</f>
        <v xml:space="preserve">Transacciones exitosas = </v>
      </c>
      <c r="E16" s="113" t="str">
        <f>'PANEL DE CONTROL DISTRITAL'!E15</f>
        <v>(Número de Archivos de Transacción aceptados /Total de Archivos de Transacción procesados) x100</v>
      </c>
      <c r="F16" s="115" t="str">
        <f>'PANEL DE CONTROL DISTRITAL'!F15</f>
        <v>Semanal (remesa)</v>
      </c>
      <c r="G16" s="116">
        <f>'PANEL DE CONTROL DISTRITAL'!G15</f>
        <v>0.9</v>
      </c>
      <c r="H16" s="27" t="str">
        <f>'PANEL DE CONTROL DISTRITAL'!H15</f>
        <v>Número de Archivos de Transacción aceptados</v>
      </c>
      <c r="I16" s="25">
        <v>207</v>
      </c>
      <c r="J16" s="25">
        <v>1036</v>
      </c>
      <c r="K16" s="25">
        <v>0</v>
      </c>
      <c r="L16" s="25">
        <v>0</v>
      </c>
      <c r="M16" s="25">
        <v>884</v>
      </c>
      <c r="N16" s="25">
        <v>1137</v>
      </c>
      <c r="O16" s="25">
        <v>1058</v>
      </c>
      <c r="P16" s="25">
        <v>1110</v>
      </c>
      <c r="Q16" s="25">
        <v>1020</v>
      </c>
      <c r="R16" s="25">
        <v>795</v>
      </c>
      <c r="S16" s="25">
        <v>1117</v>
      </c>
      <c r="T16" s="25">
        <v>1264</v>
      </c>
      <c r="U16" s="25">
        <v>1194</v>
      </c>
      <c r="V16" s="25">
        <v>901</v>
      </c>
      <c r="W16" s="25">
        <v>1172</v>
      </c>
      <c r="X16" s="25">
        <v>990</v>
      </c>
      <c r="Y16" s="25">
        <v>1119</v>
      </c>
      <c r="Z16" s="25">
        <v>756</v>
      </c>
      <c r="AA16" s="25">
        <v>1187</v>
      </c>
      <c r="AB16" s="25">
        <v>1120</v>
      </c>
      <c r="AC16" s="25">
        <v>1051</v>
      </c>
      <c r="AD16" s="25">
        <v>664</v>
      </c>
      <c r="AE16" s="25">
        <v>980</v>
      </c>
      <c r="AF16" s="25">
        <v>1164</v>
      </c>
      <c r="AG16" s="25">
        <v>1171</v>
      </c>
      <c r="AH16" s="25">
        <v>1222</v>
      </c>
      <c r="AI16" s="25">
        <v>1214</v>
      </c>
      <c r="AJ16" s="25">
        <v>1180</v>
      </c>
      <c r="AK16" s="25">
        <v>1127</v>
      </c>
      <c r="AL16" s="25">
        <v>1060</v>
      </c>
      <c r="AM16" s="25">
        <v>1028</v>
      </c>
      <c r="AN16" s="25">
        <v>828</v>
      </c>
      <c r="AO16" s="25">
        <v>778</v>
      </c>
      <c r="AP16" s="25">
        <v>987</v>
      </c>
      <c r="AQ16" s="25">
        <v>1190</v>
      </c>
      <c r="AR16" s="25">
        <v>1250</v>
      </c>
      <c r="AS16" s="25">
        <v>716</v>
      </c>
      <c r="AT16" s="25">
        <v>637</v>
      </c>
      <c r="AU16" s="25">
        <v>479</v>
      </c>
      <c r="AV16" s="106">
        <f>IFERROR(SUM(I16:AU16)/SUM(I17:AU17),0)</f>
        <v>1</v>
      </c>
    </row>
    <row r="17" spans="1:60" s="3" customFormat="1" ht="50.1" customHeight="1" thickTop="1" thickBot="1" x14ac:dyDescent="0.3">
      <c r="A17" s="117"/>
      <c r="B17" s="118"/>
      <c r="C17" s="113"/>
      <c r="D17" s="114"/>
      <c r="E17" s="113"/>
      <c r="F17" s="115"/>
      <c r="G17" s="116"/>
      <c r="H17" s="27" t="str">
        <f>'PANEL DE CONTROL DISTRITAL'!H16</f>
        <v>Total de Archivos de Transacción procesados</v>
      </c>
      <c r="I17" s="45">
        <v>207</v>
      </c>
      <c r="J17" s="45">
        <v>1036</v>
      </c>
      <c r="K17" s="45">
        <v>0</v>
      </c>
      <c r="L17" s="45">
        <v>0</v>
      </c>
      <c r="M17" s="45">
        <v>884</v>
      </c>
      <c r="N17" s="45">
        <v>1137</v>
      </c>
      <c r="O17" s="45">
        <v>1058</v>
      </c>
      <c r="P17" s="45">
        <v>1110</v>
      </c>
      <c r="Q17" s="45">
        <v>1020</v>
      </c>
      <c r="R17" s="45">
        <v>795</v>
      </c>
      <c r="S17" s="45">
        <v>1117</v>
      </c>
      <c r="T17" s="45">
        <v>1264</v>
      </c>
      <c r="U17" s="45">
        <v>1194</v>
      </c>
      <c r="V17" s="45">
        <v>901</v>
      </c>
      <c r="W17" s="45">
        <v>1172</v>
      </c>
      <c r="X17" s="45">
        <v>990</v>
      </c>
      <c r="Y17" s="45">
        <v>1119</v>
      </c>
      <c r="Z17" s="45">
        <v>756</v>
      </c>
      <c r="AA17" s="45">
        <v>1187</v>
      </c>
      <c r="AB17" s="45">
        <v>1120</v>
      </c>
      <c r="AC17" s="45">
        <v>1051</v>
      </c>
      <c r="AD17" s="45">
        <v>664</v>
      </c>
      <c r="AE17" s="45">
        <v>980</v>
      </c>
      <c r="AF17" s="45">
        <v>1164</v>
      </c>
      <c r="AG17" s="45">
        <v>1171</v>
      </c>
      <c r="AH17" s="45">
        <v>1222</v>
      </c>
      <c r="AI17" s="45">
        <v>1214</v>
      </c>
      <c r="AJ17" s="45">
        <v>1180</v>
      </c>
      <c r="AK17" s="45">
        <v>1127</v>
      </c>
      <c r="AL17" s="45">
        <v>1060</v>
      </c>
      <c r="AM17" s="45">
        <v>1028</v>
      </c>
      <c r="AN17" s="45">
        <v>828</v>
      </c>
      <c r="AO17" s="45">
        <v>778</v>
      </c>
      <c r="AP17" s="45">
        <v>987</v>
      </c>
      <c r="AQ17" s="45">
        <v>1190</v>
      </c>
      <c r="AR17" s="45">
        <v>1250</v>
      </c>
      <c r="AS17" s="45">
        <v>716</v>
      </c>
      <c r="AT17" s="45">
        <v>637</v>
      </c>
      <c r="AU17" s="45">
        <v>479</v>
      </c>
      <c r="AV17" s="106"/>
    </row>
    <row r="18" spans="1:60" s="47" customFormat="1" ht="8.1" customHeight="1" thickTop="1" thickBot="1" x14ac:dyDescent="0.3">
      <c r="A18" s="117"/>
      <c r="B18" s="117"/>
      <c r="C18" s="117"/>
      <c r="D18" s="117"/>
      <c r="E18" s="117"/>
      <c r="F18" s="117"/>
      <c r="G18" s="117"/>
      <c r="H18" s="117"/>
      <c r="I18" s="117"/>
      <c r="J18" s="117"/>
      <c r="K18" s="117"/>
      <c r="L18" s="117"/>
      <c r="M18" s="117"/>
      <c r="N18" s="117"/>
      <c r="O18" s="117"/>
      <c r="P18" s="117"/>
      <c r="Q18" s="117"/>
      <c r="R18" s="117"/>
      <c r="S18" s="117"/>
      <c r="T18" s="117"/>
      <c r="U18" s="117"/>
      <c r="V18" s="117"/>
      <c r="W18" s="117"/>
      <c r="X18" s="117"/>
      <c r="Y18" s="117"/>
      <c r="Z18" s="117"/>
      <c r="AA18" s="117"/>
      <c r="AB18" s="117"/>
      <c r="AC18" s="117"/>
      <c r="AD18" s="117"/>
      <c r="AE18" s="117"/>
      <c r="AF18" s="117"/>
      <c r="AG18" s="117"/>
      <c r="AH18" s="117"/>
      <c r="AI18" s="117"/>
      <c r="AJ18" s="117"/>
      <c r="AK18" s="117"/>
      <c r="AL18" s="117"/>
      <c r="AM18" s="117"/>
      <c r="AN18" s="117"/>
      <c r="AO18" s="117"/>
      <c r="AP18" s="117"/>
      <c r="AQ18" s="117"/>
      <c r="AR18" s="117"/>
      <c r="AS18" s="117"/>
      <c r="AT18" s="117"/>
      <c r="AU18" s="117"/>
      <c r="AV18" s="117"/>
      <c r="AW18" s="46"/>
      <c r="AX18" s="46"/>
      <c r="AY18" s="46"/>
      <c r="AZ18" s="46"/>
      <c r="BA18" s="46"/>
      <c r="BB18" s="46"/>
      <c r="BC18" s="46"/>
      <c r="BD18" s="46"/>
      <c r="BE18" s="46"/>
      <c r="BF18" s="46"/>
      <c r="BG18" s="46"/>
      <c r="BH18" s="46"/>
    </row>
    <row r="19" spans="1:60" s="3" customFormat="1" ht="50.1" customHeight="1" thickTop="1" thickBot="1" x14ac:dyDescent="0.3">
      <c r="A19" s="117">
        <f>'PANEL DE CONTROL DISTRITAL'!A18</f>
        <v>4</v>
      </c>
      <c r="B19" s="118" t="str">
        <f>'PANEL DE CONTROL DISTRITAL'!B18</f>
        <v>CONCILIACIÓN</v>
      </c>
      <c r="C19" s="113" t="str">
        <f>'PANEL DE CONTROL DISTRITAL'!C18</f>
        <v>Responsable de Módulo</v>
      </c>
      <c r="D19" s="114" t="str">
        <f>'PANEL DE CONTROL DISTRITAL'!D18</f>
        <v xml:space="preserve">Credenciales disponibles para entrega = </v>
      </c>
      <c r="E19" s="113" t="str">
        <f>'PANEL DE CONTROL DISTRITAL'!E18</f>
        <v>((Credenciales recibidas - Credenciales inconsistentes) / Credenciales recibidas) x 100</v>
      </c>
      <c r="F19" s="115" t="str">
        <f>'PANEL DE CONTROL DISTRITAL'!F18</f>
        <v>Semanal (remesa)</v>
      </c>
      <c r="G19" s="116">
        <f>'PANEL DE CONTROL DISTRITAL'!G18</f>
        <v>0.9</v>
      </c>
      <c r="H19" s="27" t="str">
        <f>'PANEL DE CONTROL DISTRITAL'!H18</f>
        <v xml:space="preserve">Credenciales Recibidas - Credenciales inconsistentes </v>
      </c>
      <c r="I19" s="25">
        <v>421</v>
      </c>
      <c r="J19" s="25">
        <v>849</v>
      </c>
      <c r="K19" s="25">
        <v>0</v>
      </c>
      <c r="L19" s="25">
        <v>0</v>
      </c>
      <c r="M19" s="25">
        <v>0</v>
      </c>
      <c r="N19" s="25">
        <v>1303</v>
      </c>
      <c r="O19" s="25">
        <v>1571</v>
      </c>
      <c r="P19" s="25">
        <v>1268</v>
      </c>
      <c r="Q19" s="25">
        <v>796</v>
      </c>
      <c r="R19" s="25">
        <v>1010</v>
      </c>
      <c r="S19" s="25">
        <v>1106</v>
      </c>
      <c r="T19" s="25">
        <v>1187</v>
      </c>
      <c r="U19" s="25">
        <v>1278</v>
      </c>
      <c r="V19" s="25">
        <v>230</v>
      </c>
      <c r="W19" s="25">
        <v>586</v>
      </c>
      <c r="X19" s="25">
        <v>2115</v>
      </c>
      <c r="Y19" s="25">
        <v>1218</v>
      </c>
      <c r="Z19" s="25">
        <v>626</v>
      </c>
      <c r="AA19" s="25">
        <v>260</v>
      </c>
      <c r="AB19" s="25">
        <v>2182</v>
      </c>
      <c r="AC19" s="25">
        <v>1082</v>
      </c>
      <c r="AD19" s="25">
        <v>639</v>
      </c>
      <c r="AE19" s="25">
        <v>1010</v>
      </c>
      <c r="AF19" s="25">
        <v>1122</v>
      </c>
      <c r="AG19" s="25">
        <v>1178</v>
      </c>
      <c r="AH19" s="25">
        <v>1191</v>
      </c>
      <c r="AI19" s="25">
        <v>913</v>
      </c>
      <c r="AJ19" s="25">
        <v>1494</v>
      </c>
      <c r="AK19" s="25">
        <v>1141</v>
      </c>
      <c r="AL19" s="25">
        <v>213</v>
      </c>
      <c r="AM19" s="25">
        <v>0</v>
      </c>
      <c r="AN19" s="25">
        <v>0</v>
      </c>
      <c r="AO19" s="25">
        <v>1307</v>
      </c>
      <c r="AP19" s="25">
        <v>2412</v>
      </c>
      <c r="AQ19" s="25">
        <v>1799</v>
      </c>
      <c r="AR19" s="25">
        <v>1216</v>
      </c>
      <c r="AS19" s="25">
        <v>782</v>
      </c>
      <c r="AT19" s="25">
        <v>807</v>
      </c>
      <c r="AU19" s="25">
        <v>624</v>
      </c>
      <c r="AV19" s="106">
        <f>IFERROR(SUM(I19:AU19)/SUM(I20:AU20),0)</f>
        <v>1</v>
      </c>
    </row>
    <row r="20" spans="1:60" s="3" customFormat="1" ht="50.1" customHeight="1" thickTop="1" thickBot="1" x14ac:dyDescent="0.3">
      <c r="A20" s="117"/>
      <c r="B20" s="118"/>
      <c r="C20" s="113"/>
      <c r="D20" s="114"/>
      <c r="E20" s="113"/>
      <c r="F20" s="115"/>
      <c r="G20" s="116"/>
      <c r="H20" s="27" t="str">
        <f>'PANEL DE CONTROL DISTRITAL'!H19</f>
        <v>Credenciales recibidas</v>
      </c>
      <c r="I20" s="45">
        <v>421</v>
      </c>
      <c r="J20" s="45">
        <v>849</v>
      </c>
      <c r="K20" s="45">
        <v>0</v>
      </c>
      <c r="L20" s="45">
        <v>0</v>
      </c>
      <c r="M20" s="45">
        <v>0</v>
      </c>
      <c r="N20" s="45">
        <v>1303</v>
      </c>
      <c r="O20" s="45">
        <v>1571</v>
      </c>
      <c r="P20" s="45">
        <v>1268</v>
      </c>
      <c r="Q20" s="45">
        <v>796</v>
      </c>
      <c r="R20" s="45">
        <v>1010</v>
      </c>
      <c r="S20" s="45">
        <v>1106</v>
      </c>
      <c r="T20" s="45">
        <v>1187</v>
      </c>
      <c r="U20" s="45">
        <v>1278</v>
      </c>
      <c r="V20" s="45">
        <v>230</v>
      </c>
      <c r="W20" s="45">
        <v>586</v>
      </c>
      <c r="X20" s="45">
        <v>2115</v>
      </c>
      <c r="Y20" s="45">
        <v>1218</v>
      </c>
      <c r="Z20" s="45">
        <v>626</v>
      </c>
      <c r="AA20" s="45">
        <v>260</v>
      </c>
      <c r="AB20" s="45">
        <v>2182</v>
      </c>
      <c r="AC20" s="45">
        <v>1082</v>
      </c>
      <c r="AD20" s="45">
        <v>639</v>
      </c>
      <c r="AE20" s="45">
        <v>1010</v>
      </c>
      <c r="AF20" s="45">
        <v>1122</v>
      </c>
      <c r="AG20" s="45">
        <v>1178</v>
      </c>
      <c r="AH20" s="45">
        <v>1191</v>
      </c>
      <c r="AI20" s="45">
        <v>913</v>
      </c>
      <c r="AJ20" s="45">
        <v>1494</v>
      </c>
      <c r="AK20" s="45">
        <v>1141</v>
      </c>
      <c r="AL20" s="45">
        <v>213</v>
      </c>
      <c r="AM20" s="45">
        <v>0</v>
      </c>
      <c r="AN20" s="45">
        <v>0</v>
      </c>
      <c r="AO20" s="45">
        <v>1307</v>
      </c>
      <c r="AP20" s="45">
        <v>2412</v>
      </c>
      <c r="AQ20" s="45">
        <v>1799</v>
      </c>
      <c r="AR20" s="45">
        <v>1216</v>
      </c>
      <c r="AS20" s="45">
        <v>782</v>
      </c>
      <c r="AT20" s="45">
        <v>807</v>
      </c>
      <c r="AU20" s="45">
        <v>624</v>
      </c>
      <c r="AV20" s="106"/>
    </row>
    <row r="21" spans="1:60" s="47" customFormat="1" ht="8.1" customHeight="1" thickTop="1" thickBot="1" x14ac:dyDescent="0.3">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5"/>
      <c r="AT21" s="55"/>
      <c r="AU21" s="55"/>
      <c r="AV21" s="56"/>
      <c r="AW21" s="46"/>
      <c r="AX21" s="46"/>
      <c r="AY21" s="46"/>
      <c r="AZ21" s="46"/>
      <c r="BA21" s="46"/>
      <c r="BB21" s="46"/>
      <c r="BC21" s="46"/>
      <c r="BD21" s="46"/>
      <c r="BE21" s="46"/>
      <c r="BF21" s="46"/>
      <c r="BG21" s="46"/>
      <c r="BH21" s="46"/>
    </row>
    <row r="22" spans="1:60" s="3" customFormat="1" ht="50.1" customHeight="1" thickTop="1" thickBot="1" x14ac:dyDescent="0.3">
      <c r="A22" s="117">
        <f>'PANEL DE CONTROL DISTRITAL'!A21</f>
        <v>5</v>
      </c>
      <c r="B22" s="118" t="str">
        <f>'PANEL DE CONTROL DISTRITAL'!B21</f>
        <v>CONCILIACIÓN</v>
      </c>
      <c r="C22" s="113" t="str">
        <f>'PANEL DE CONTROL DISTRITAL'!C21</f>
        <v>Responsable de Módulo</v>
      </c>
      <c r="D22" s="114" t="str">
        <f>'PANEL DE CONTROL DISTRITAL'!D21</f>
        <v xml:space="preserve">Credenciales disponibles para entrega = </v>
      </c>
      <c r="E22" s="113" t="str">
        <f>'PANEL DE CONTROL DISTRITAL'!E21</f>
        <v>(Credenciales en resguardo / Credenciales totales en SIIRFE disponibles para entrega) x 100</v>
      </c>
      <c r="F22" s="115" t="str">
        <f>'PANEL DE CONTROL DISTRITAL'!F21</f>
        <v>Semanal (remesa)</v>
      </c>
      <c r="G22" s="116">
        <f>'PANEL DE CONTROL DISTRITAL'!G21</f>
        <v>1</v>
      </c>
      <c r="H22" s="27" t="str">
        <f>'PANEL DE CONTROL DISTRITAL'!H21</f>
        <v>Credenciales en resguardo</v>
      </c>
      <c r="I22" s="25">
        <v>2078</v>
      </c>
      <c r="J22" s="25">
        <v>1736</v>
      </c>
      <c r="K22" s="25">
        <v>1736</v>
      </c>
      <c r="L22" s="25">
        <v>1736</v>
      </c>
      <c r="M22" s="25">
        <v>1145</v>
      </c>
      <c r="N22" s="25">
        <v>1488</v>
      </c>
      <c r="O22" s="25">
        <v>1879</v>
      </c>
      <c r="P22" s="25">
        <v>2016</v>
      </c>
      <c r="Q22" s="25">
        <v>1775</v>
      </c>
      <c r="R22" s="25">
        <v>1804</v>
      </c>
      <c r="S22" s="25">
        <v>1987</v>
      </c>
      <c r="T22" s="25">
        <v>2105</v>
      </c>
      <c r="U22" s="25">
        <v>2191</v>
      </c>
      <c r="V22" s="25">
        <v>1263</v>
      </c>
      <c r="W22" s="25">
        <v>1283</v>
      </c>
      <c r="X22" s="25">
        <v>2377</v>
      </c>
      <c r="Y22" s="25">
        <v>2381</v>
      </c>
      <c r="Z22" s="25">
        <v>2120</v>
      </c>
      <c r="AA22" s="25">
        <v>1400</v>
      </c>
      <c r="AB22" s="25">
        <v>2768</v>
      </c>
      <c r="AC22" s="25">
        <v>2314</v>
      </c>
      <c r="AD22" s="25">
        <v>2113</v>
      </c>
      <c r="AE22" s="25">
        <v>1958</v>
      </c>
      <c r="AF22" s="25">
        <v>2100</v>
      </c>
      <c r="AG22" s="25">
        <v>2263</v>
      </c>
      <c r="AH22" s="25">
        <v>2262</v>
      </c>
      <c r="AI22" s="25">
        <v>1994</v>
      </c>
      <c r="AJ22" s="25">
        <v>2288</v>
      </c>
      <c r="AK22" s="25">
        <v>2241</v>
      </c>
      <c r="AL22" s="25">
        <v>1315</v>
      </c>
      <c r="AM22" s="25">
        <v>817</v>
      </c>
      <c r="AN22" s="25">
        <v>686</v>
      </c>
      <c r="AO22" s="25">
        <v>1325</v>
      </c>
      <c r="AP22" s="25">
        <v>2870</v>
      </c>
      <c r="AQ22" s="25">
        <v>3170</v>
      </c>
      <c r="AR22" s="25">
        <v>3177</v>
      </c>
      <c r="AS22" s="25">
        <v>2549</v>
      </c>
      <c r="AT22" s="25">
        <v>1865</v>
      </c>
      <c r="AU22" s="25">
        <v>1804</v>
      </c>
      <c r="AV22" s="106">
        <f>IFERROR(SUM(I22:AU22)/SUM(I23:AU23),0)</f>
        <v>1</v>
      </c>
    </row>
    <row r="23" spans="1:60" s="3" customFormat="1" ht="50.1" customHeight="1" thickTop="1" thickBot="1" x14ac:dyDescent="0.3">
      <c r="A23" s="117"/>
      <c r="B23" s="118"/>
      <c r="C23" s="113"/>
      <c r="D23" s="114"/>
      <c r="E23" s="113"/>
      <c r="F23" s="115"/>
      <c r="G23" s="116"/>
      <c r="H23" s="27" t="str">
        <f>'PANEL DE CONTROL DISTRITAL'!H22</f>
        <v>Credenciales totales en SIIRFE disponibles para entrega</v>
      </c>
      <c r="I23" s="45">
        <v>2078</v>
      </c>
      <c r="J23" s="45">
        <v>1736</v>
      </c>
      <c r="K23" s="45">
        <v>1736</v>
      </c>
      <c r="L23" s="45">
        <v>1736</v>
      </c>
      <c r="M23" s="45">
        <v>1145</v>
      </c>
      <c r="N23" s="45">
        <v>1488</v>
      </c>
      <c r="O23" s="45">
        <v>1879</v>
      </c>
      <c r="P23" s="45">
        <v>2016</v>
      </c>
      <c r="Q23" s="45">
        <v>1775</v>
      </c>
      <c r="R23" s="45">
        <v>1804</v>
      </c>
      <c r="S23" s="45">
        <v>1987</v>
      </c>
      <c r="T23" s="45">
        <v>2105</v>
      </c>
      <c r="U23" s="45">
        <v>2191</v>
      </c>
      <c r="V23" s="45">
        <v>1263</v>
      </c>
      <c r="W23" s="45">
        <v>1283</v>
      </c>
      <c r="X23" s="45">
        <v>2377</v>
      </c>
      <c r="Y23" s="45">
        <v>2381</v>
      </c>
      <c r="Z23" s="45">
        <v>2120</v>
      </c>
      <c r="AA23" s="45">
        <v>1400</v>
      </c>
      <c r="AB23" s="45">
        <v>2768</v>
      </c>
      <c r="AC23" s="45">
        <v>2314</v>
      </c>
      <c r="AD23" s="45">
        <v>2113</v>
      </c>
      <c r="AE23" s="45">
        <v>1958</v>
      </c>
      <c r="AF23" s="45">
        <v>2100</v>
      </c>
      <c r="AG23" s="45">
        <v>2263</v>
      </c>
      <c r="AH23" s="45">
        <v>2262</v>
      </c>
      <c r="AI23" s="45">
        <v>1994</v>
      </c>
      <c r="AJ23" s="45">
        <v>2288</v>
      </c>
      <c r="AK23" s="45">
        <v>2241</v>
      </c>
      <c r="AL23" s="45">
        <v>1315</v>
      </c>
      <c r="AM23" s="45">
        <v>817</v>
      </c>
      <c r="AN23" s="45">
        <v>686</v>
      </c>
      <c r="AO23" s="45">
        <v>1325</v>
      </c>
      <c r="AP23" s="45">
        <v>2870</v>
      </c>
      <c r="AQ23" s="45">
        <v>3170</v>
      </c>
      <c r="AR23" s="45">
        <v>3177</v>
      </c>
      <c r="AS23" s="45">
        <v>2549</v>
      </c>
      <c r="AT23" s="45">
        <v>1865</v>
      </c>
      <c r="AU23" s="45">
        <v>1804</v>
      </c>
      <c r="AV23" s="106"/>
    </row>
    <row r="24" spans="1:60" s="4" customFormat="1" ht="7.5" customHeight="1" thickTop="1" thickBot="1" x14ac:dyDescent="0.3">
      <c r="A24" s="117"/>
      <c r="B24" s="117"/>
      <c r="C24" s="117"/>
      <c r="D24" s="117"/>
      <c r="E24" s="117"/>
      <c r="F24" s="117"/>
      <c r="G24" s="117"/>
      <c r="H24" s="117"/>
      <c r="I24" s="117"/>
      <c r="J24" s="117"/>
      <c r="K24" s="117"/>
      <c r="L24" s="117"/>
      <c r="M24" s="117"/>
      <c r="N24" s="117"/>
      <c r="O24" s="117"/>
      <c r="P24" s="117"/>
      <c r="Q24" s="117"/>
      <c r="R24" s="117"/>
      <c r="S24" s="117"/>
      <c r="T24" s="117"/>
      <c r="U24" s="117"/>
      <c r="V24" s="117"/>
      <c r="W24" s="117"/>
      <c r="X24" s="117"/>
      <c r="Y24" s="117"/>
      <c r="Z24" s="117"/>
      <c r="AA24" s="117"/>
      <c r="AB24" s="117"/>
      <c r="AC24" s="117"/>
      <c r="AD24" s="117"/>
      <c r="AE24" s="117"/>
      <c r="AF24" s="117"/>
      <c r="AG24" s="117"/>
      <c r="AH24" s="117"/>
      <c r="AI24" s="117"/>
      <c r="AJ24" s="117"/>
      <c r="AK24" s="117"/>
      <c r="AL24" s="117"/>
      <c r="AM24" s="117"/>
      <c r="AN24" s="117"/>
      <c r="AO24" s="117"/>
      <c r="AP24" s="117"/>
      <c r="AQ24" s="117"/>
      <c r="AR24" s="117"/>
      <c r="AS24" s="117"/>
      <c r="AT24" s="117"/>
      <c r="AU24" s="117"/>
      <c r="AV24" s="117"/>
    </row>
    <row r="25" spans="1:60" ht="50.1" customHeight="1" thickTop="1" thickBot="1" x14ac:dyDescent="0.3">
      <c r="A25" s="117">
        <f>'PANEL DE CONTROL DISTRITAL'!A24</f>
        <v>6</v>
      </c>
      <c r="B25" s="118" t="str">
        <f>'PANEL DE CONTROL DISTRITAL'!B24</f>
        <v>ENTREGA</v>
      </c>
      <c r="C25" s="113" t="str">
        <f>'PANEL DE CONTROL DISTRITAL'!C24</f>
        <v>Operador de Equipo Tecnológico</v>
      </c>
      <c r="D25" s="114" t="str">
        <f>'PANEL DE CONTROL DISTRITAL'!D24</f>
        <v xml:space="preserve">Efectividad de entrega de CPV en MAC = </v>
      </c>
      <c r="E25" s="113" t="str">
        <f>'PANEL DE CONTROL DISTRITAL'!E24</f>
        <v>(Total de credenciales entregadas / Total de credenciales solicitadas) x 100</v>
      </c>
      <c r="F25" s="115" t="str">
        <f>'PANEL DE CONTROL DISTRITAL'!F24</f>
        <v>Semanal (remesa)</v>
      </c>
      <c r="G25" s="116">
        <f>'PANEL DE CONTROL DISTRITAL'!G24</f>
        <v>0.9</v>
      </c>
      <c r="H25" s="27" t="str">
        <f>'PANEL DE CONTROL DISTRITAL'!H24</f>
        <v xml:space="preserve">Total de credenciales entregadas </v>
      </c>
      <c r="I25" s="25">
        <v>322</v>
      </c>
      <c r="J25" s="25">
        <v>1191</v>
      </c>
      <c r="K25" s="25">
        <v>0</v>
      </c>
      <c r="L25" s="25">
        <v>0</v>
      </c>
      <c r="M25" s="25">
        <v>591</v>
      </c>
      <c r="N25" s="25">
        <v>960</v>
      </c>
      <c r="O25" s="25">
        <v>1180</v>
      </c>
      <c r="P25" s="25">
        <v>1131</v>
      </c>
      <c r="Q25" s="25">
        <v>1037</v>
      </c>
      <c r="R25" s="25">
        <v>981</v>
      </c>
      <c r="S25" s="25">
        <v>905</v>
      </c>
      <c r="T25" s="25">
        <v>1069</v>
      </c>
      <c r="U25" s="25">
        <v>1159</v>
      </c>
      <c r="V25" s="25">
        <v>1158</v>
      </c>
      <c r="W25" s="25">
        <v>559</v>
      </c>
      <c r="X25" s="25">
        <v>1021</v>
      </c>
      <c r="Y25" s="25">
        <v>1214</v>
      </c>
      <c r="Z25" s="25">
        <v>875</v>
      </c>
      <c r="AA25" s="25">
        <v>980</v>
      </c>
      <c r="AB25" s="25">
        <v>814</v>
      </c>
      <c r="AC25" s="25">
        <v>1536</v>
      </c>
      <c r="AD25" s="25">
        <v>840</v>
      </c>
      <c r="AE25" s="25">
        <v>1156</v>
      </c>
      <c r="AF25" s="25">
        <v>980</v>
      </c>
      <c r="AG25" s="25">
        <v>1015</v>
      </c>
      <c r="AH25" s="25">
        <v>1192</v>
      </c>
      <c r="AI25" s="25">
        <v>1174</v>
      </c>
      <c r="AJ25" s="25">
        <v>1200</v>
      </c>
      <c r="AK25" s="25">
        <v>1188</v>
      </c>
      <c r="AL25" s="25">
        <v>1139</v>
      </c>
      <c r="AM25" s="25">
        <v>498</v>
      </c>
      <c r="AN25" s="25">
        <v>131</v>
      </c>
      <c r="AO25" s="25">
        <v>668</v>
      </c>
      <c r="AP25" s="25">
        <v>855</v>
      </c>
      <c r="AQ25" s="25">
        <v>1499</v>
      </c>
      <c r="AR25" s="25">
        <v>1209</v>
      </c>
      <c r="AS25" s="25">
        <v>1410</v>
      </c>
      <c r="AT25" s="25">
        <v>1491</v>
      </c>
      <c r="AU25" s="25">
        <v>685</v>
      </c>
      <c r="AV25" s="106">
        <f>IFERROR(SUM(I25:AU25)/SUM(I26:AU26),0)</f>
        <v>1</v>
      </c>
    </row>
    <row r="26" spans="1:60" ht="50.1" customHeight="1" thickTop="1" thickBot="1" x14ac:dyDescent="0.3">
      <c r="A26" s="117"/>
      <c r="B26" s="118"/>
      <c r="C26" s="113"/>
      <c r="D26" s="114"/>
      <c r="E26" s="113"/>
      <c r="F26" s="115"/>
      <c r="G26" s="116"/>
      <c r="H26" s="27" t="str">
        <f>'PANEL DE CONTROL DISTRITAL'!H25</f>
        <v xml:space="preserve"> Total de credenciales solicitadas</v>
      </c>
      <c r="I26" s="45">
        <v>322</v>
      </c>
      <c r="J26" s="45">
        <v>1191</v>
      </c>
      <c r="K26" s="45">
        <v>0</v>
      </c>
      <c r="L26" s="45">
        <v>0</v>
      </c>
      <c r="M26" s="45">
        <v>591</v>
      </c>
      <c r="N26" s="45">
        <v>960</v>
      </c>
      <c r="O26" s="45">
        <v>1180</v>
      </c>
      <c r="P26" s="45">
        <v>1131</v>
      </c>
      <c r="Q26" s="45">
        <v>1037</v>
      </c>
      <c r="R26" s="45">
        <v>981</v>
      </c>
      <c r="S26" s="45">
        <v>905</v>
      </c>
      <c r="T26" s="45">
        <v>1069</v>
      </c>
      <c r="U26" s="45">
        <v>1159</v>
      </c>
      <c r="V26" s="45">
        <v>1158</v>
      </c>
      <c r="W26" s="45">
        <v>559</v>
      </c>
      <c r="X26" s="45">
        <v>1021</v>
      </c>
      <c r="Y26" s="45">
        <v>1214</v>
      </c>
      <c r="Z26" s="45">
        <v>875</v>
      </c>
      <c r="AA26" s="45">
        <v>980</v>
      </c>
      <c r="AB26" s="45">
        <v>814</v>
      </c>
      <c r="AC26" s="45">
        <v>1536</v>
      </c>
      <c r="AD26" s="45">
        <v>840</v>
      </c>
      <c r="AE26" s="45">
        <v>1156</v>
      </c>
      <c r="AF26" s="45">
        <v>980</v>
      </c>
      <c r="AG26" s="45">
        <v>1015</v>
      </c>
      <c r="AH26" s="45">
        <v>1192</v>
      </c>
      <c r="AI26" s="45">
        <v>1174</v>
      </c>
      <c r="AJ26" s="45">
        <v>1200</v>
      </c>
      <c r="AK26" s="45">
        <v>1188</v>
      </c>
      <c r="AL26" s="45">
        <v>1139</v>
      </c>
      <c r="AM26" s="45">
        <v>498</v>
      </c>
      <c r="AN26" s="45">
        <v>131</v>
      </c>
      <c r="AO26" s="45">
        <v>668</v>
      </c>
      <c r="AP26" s="45">
        <v>855</v>
      </c>
      <c r="AQ26" s="45">
        <v>1499</v>
      </c>
      <c r="AR26" s="45">
        <v>1209</v>
      </c>
      <c r="AS26" s="45">
        <v>1410</v>
      </c>
      <c r="AT26" s="45">
        <v>1491</v>
      </c>
      <c r="AU26" s="45">
        <v>685</v>
      </c>
      <c r="AV26" s="106"/>
    </row>
    <row r="27" spans="1:60" ht="15.75" customHeight="1" thickTop="1" x14ac:dyDescent="0.25">
      <c r="B27" s="1" t="s">
        <v>33</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c r="AV27" s="14"/>
    </row>
    <row r="28" spans="1:60" ht="15.75" customHeight="1" x14ac:dyDescent="0.25">
      <c r="H28" s="59"/>
    </row>
    <row r="29" spans="1:60" ht="15.75" customHeight="1" x14ac:dyDescent="0.25">
      <c r="H29" s="59"/>
      <c r="I29" s="107" t="s">
        <v>32</v>
      </c>
      <c r="J29" s="107"/>
      <c r="K29" s="107"/>
      <c r="L29" s="107"/>
    </row>
    <row r="30" spans="1:60" ht="15.75" customHeight="1" x14ac:dyDescent="0.25">
      <c r="H30" s="59"/>
      <c r="I30" s="28"/>
      <c r="J30" s="29" t="s">
        <v>30</v>
      </c>
      <c r="K30" s="29"/>
      <c r="L30" s="29"/>
    </row>
    <row r="31" spans="1:60" ht="39" customHeight="1" x14ac:dyDescent="0.25">
      <c r="H31" s="59"/>
      <c r="I31" s="30"/>
      <c r="J31" s="29" t="s">
        <v>31</v>
      </c>
      <c r="K31" s="29"/>
      <c r="L31" s="29"/>
    </row>
    <row r="32" spans="1:60" ht="30" customHeight="1" x14ac:dyDescent="0.25">
      <c r="H32" s="59"/>
      <c r="I32" s="31"/>
      <c r="J32" s="29" t="s">
        <v>23</v>
      </c>
      <c r="K32" s="29"/>
      <c r="L32" s="29"/>
    </row>
    <row r="33" spans="2:13" ht="30" customHeight="1" thickBot="1" x14ac:dyDescent="0.3">
      <c r="H33" s="59"/>
      <c r="I33" s="29"/>
      <c r="J33" s="29"/>
      <c r="K33" s="29"/>
      <c r="L33" s="29"/>
    </row>
    <row r="34" spans="2:13" ht="30" customHeight="1" thickTop="1" thickBot="1" x14ac:dyDescent="0.3">
      <c r="B34" s="108" t="s">
        <v>27</v>
      </c>
      <c r="C34" s="108"/>
      <c r="D34" s="108"/>
      <c r="E34" s="108"/>
      <c r="F34" s="108"/>
      <c r="G34" s="108"/>
      <c r="H34" s="108"/>
      <c r="I34" s="108"/>
      <c r="J34" s="108"/>
      <c r="K34" s="108"/>
      <c r="L34" s="108"/>
      <c r="M34" s="109"/>
    </row>
    <row r="35" spans="2:13" ht="30" customHeight="1" thickTop="1" thickBot="1" x14ac:dyDescent="0.3">
      <c r="B35" s="110" t="s">
        <v>28</v>
      </c>
      <c r="C35" s="110"/>
      <c r="D35" s="110"/>
      <c r="E35" s="110"/>
      <c r="F35" s="110"/>
      <c r="G35" s="111"/>
      <c r="H35" s="112" t="s">
        <v>29</v>
      </c>
      <c r="I35" s="110"/>
      <c r="J35" s="110"/>
      <c r="K35" s="110"/>
      <c r="L35" s="110"/>
      <c r="M35" s="111"/>
    </row>
    <row r="36" spans="2:13" ht="30" customHeight="1" thickTop="1" x14ac:dyDescent="0.25">
      <c r="B36" s="100"/>
      <c r="C36" s="101"/>
      <c r="D36" s="101"/>
      <c r="E36" s="101"/>
      <c r="F36" s="101"/>
      <c r="G36" s="102"/>
      <c r="H36" s="100"/>
      <c r="I36" s="101"/>
      <c r="J36" s="101"/>
      <c r="K36" s="101"/>
      <c r="L36" s="101"/>
      <c r="M36" s="102"/>
    </row>
    <row r="37" spans="2:13" ht="30" customHeight="1" thickBot="1" x14ac:dyDescent="0.3">
      <c r="B37" s="103"/>
      <c r="C37" s="104"/>
      <c r="D37" s="104"/>
      <c r="E37" s="104"/>
      <c r="F37" s="104"/>
      <c r="G37" s="105"/>
      <c r="H37" s="103"/>
      <c r="I37" s="104"/>
      <c r="J37" s="104"/>
      <c r="K37" s="104"/>
      <c r="L37" s="104"/>
      <c r="M37" s="105"/>
    </row>
    <row r="38" spans="2:13" ht="35.1" customHeight="1" thickTop="1" x14ac:dyDescent="0.25"/>
    <row r="39" spans="2:13" ht="8.1" customHeight="1" x14ac:dyDescent="0.25"/>
    <row r="40" spans="2:13" ht="35.1" customHeight="1" x14ac:dyDescent="0.25"/>
    <row r="41" spans="2:13" ht="35.1" customHeight="1" x14ac:dyDescent="0.25"/>
    <row r="42" spans="2:13" ht="8.1" customHeight="1" x14ac:dyDescent="0.25"/>
    <row r="43" spans="2:13" ht="35.1" customHeight="1" x14ac:dyDescent="0.25"/>
    <row r="44" spans="2:13" ht="43.5" customHeight="1" x14ac:dyDescent="0.25"/>
    <row r="45" spans="2:13" ht="8.1" customHeight="1" x14ac:dyDescent="0.25"/>
    <row r="46" spans="2:13" ht="35.1" customHeight="1" x14ac:dyDescent="0.25"/>
    <row r="47" spans="2:13" ht="35.1" customHeight="1" x14ac:dyDescent="0.25"/>
    <row r="48" spans="2:13" ht="39" customHeight="1" x14ac:dyDescent="0.25"/>
  </sheetData>
  <mergeCells count="71">
    <mergeCell ref="F22:F23"/>
    <mergeCell ref="G22:G23"/>
    <mergeCell ref="AV22:AV23"/>
    <mergeCell ref="I29:L29"/>
    <mergeCell ref="B34:M34"/>
    <mergeCell ref="A22:A23"/>
    <mergeCell ref="B22:B23"/>
    <mergeCell ref="C22:C23"/>
    <mergeCell ref="D22:D23"/>
    <mergeCell ref="E22:E23"/>
    <mergeCell ref="F16:F17"/>
    <mergeCell ref="G16:G17"/>
    <mergeCell ref="AV16:AV17"/>
    <mergeCell ref="A18:AV18"/>
    <mergeCell ref="A19:A20"/>
    <mergeCell ref="B19:B20"/>
    <mergeCell ref="C19:C20"/>
    <mergeCell ref="D19:D20"/>
    <mergeCell ref="E19:E20"/>
    <mergeCell ref="F19:F20"/>
    <mergeCell ref="G19:G20"/>
    <mergeCell ref="AV19:AV20"/>
    <mergeCell ref="A16:A17"/>
    <mergeCell ref="B16:B17"/>
    <mergeCell ref="C16:C17"/>
    <mergeCell ref="D16:D17"/>
    <mergeCell ref="E16:E17"/>
    <mergeCell ref="A10:A11"/>
    <mergeCell ref="B10:B11"/>
    <mergeCell ref="C10:C11"/>
    <mergeCell ref="D10:D11"/>
    <mergeCell ref="A15:AV15"/>
    <mergeCell ref="A12:AV12"/>
    <mergeCell ref="A13:A14"/>
    <mergeCell ref="B13:B14"/>
    <mergeCell ref="C13:C14"/>
    <mergeCell ref="D13:D14"/>
    <mergeCell ref="E13:E14"/>
    <mergeCell ref="F13:F14"/>
    <mergeCell ref="G13:G14"/>
    <mergeCell ref="AV13:AV14"/>
    <mergeCell ref="E10:E11"/>
    <mergeCell ref="F10:F11"/>
    <mergeCell ref="G10:G11"/>
    <mergeCell ref="AV10:AV11"/>
    <mergeCell ref="AS2:AV2"/>
    <mergeCell ref="A1:AV1"/>
    <mergeCell ref="F2:G2"/>
    <mergeCell ref="A4:AV4"/>
    <mergeCell ref="A5:AV5"/>
    <mergeCell ref="A6:A9"/>
    <mergeCell ref="B6:H6"/>
    <mergeCell ref="I6:AU6"/>
    <mergeCell ref="AV6:AV9"/>
    <mergeCell ref="B7:D7"/>
    <mergeCell ref="E7:H7"/>
    <mergeCell ref="I7:AU7"/>
    <mergeCell ref="B8:AU8"/>
    <mergeCell ref="B35:G35"/>
    <mergeCell ref="H35:M35"/>
    <mergeCell ref="B36:G37"/>
    <mergeCell ref="H36:M37"/>
    <mergeCell ref="A24:AV24"/>
    <mergeCell ref="A25:A26"/>
    <mergeCell ref="B25:B26"/>
    <mergeCell ref="C25:C26"/>
    <mergeCell ref="D25:D26"/>
    <mergeCell ref="E25:E26"/>
    <mergeCell ref="F25:F26"/>
    <mergeCell ref="G25:G26"/>
    <mergeCell ref="AV25:AV26"/>
  </mergeCells>
  <conditionalFormatting sqref="I21:AU21">
    <cfRule type="colorScale" priority="39">
      <colorScale>
        <cfvo type="min"/>
        <cfvo type="percentile" val="50"/>
        <cfvo type="max"/>
        <color rgb="FFE98BD7"/>
        <color rgb="FFD5007F"/>
        <color rgb="FF950054"/>
      </colorScale>
    </cfRule>
  </conditionalFormatting>
  <conditionalFormatting sqref="AV10">
    <cfRule type="cellIs" dxfId="16" priority="18" operator="greaterThan">
      <formula>95%</formula>
    </cfRule>
    <cfRule type="cellIs" dxfId="15" priority="19" operator="greaterThanOrEqual">
      <formula>90%</formula>
    </cfRule>
    <cfRule type="cellIs" dxfId="14" priority="20" operator="lessThan">
      <formula>89.99%</formula>
    </cfRule>
  </conditionalFormatting>
  <conditionalFormatting sqref="AV13">
    <cfRule type="cellIs" dxfId="13" priority="15" operator="greaterThan">
      <formula>95%</formula>
    </cfRule>
    <cfRule type="cellIs" dxfId="12" priority="16" operator="greaterThanOrEqual">
      <formula>90%</formula>
    </cfRule>
    <cfRule type="cellIs" dxfId="11" priority="17" operator="lessThan">
      <formula>89.99%</formula>
    </cfRule>
  </conditionalFormatting>
  <conditionalFormatting sqref="AV16">
    <cfRule type="cellIs" dxfId="10" priority="12" operator="greaterThan">
      <formula>95%</formula>
    </cfRule>
    <cfRule type="cellIs" dxfId="9" priority="13" operator="greaterThanOrEqual">
      <formula>90%</formula>
    </cfRule>
    <cfRule type="cellIs" dxfId="8" priority="14" operator="lessThan">
      <formula>89.99%</formula>
    </cfRule>
  </conditionalFormatting>
  <conditionalFormatting sqref="AV19">
    <cfRule type="cellIs" dxfId="7" priority="9" operator="greaterThan">
      <formula>95%</formula>
    </cfRule>
    <cfRule type="cellIs" dxfId="6" priority="10" operator="greaterThanOrEqual">
      <formula>90%</formula>
    </cfRule>
    <cfRule type="cellIs" dxfId="5" priority="11" operator="lessThan">
      <formula>89.99%</formula>
    </cfRule>
  </conditionalFormatting>
  <conditionalFormatting sqref="AV25">
    <cfRule type="cellIs" dxfId="4" priority="3" operator="greaterThan">
      <formula>95%</formula>
    </cfRule>
    <cfRule type="cellIs" dxfId="3" priority="4" operator="greaterThanOrEqual">
      <formula>90%</formula>
    </cfRule>
    <cfRule type="cellIs" dxfId="2" priority="5" operator="lessThan">
      <formula>89.99%</formula>
    </cfRule>
  </conditionalFormatting>
  <conditionalFormatting sqref="AV22">
    <cfRule type="cellIs" dxfId="1" priority="1" operator="greaterThanOrEqual">
      <formula>100%</formula>
    </cfRule>
    <cfRule type="cellIs" dxfId="0" priority="2" operator="lessThan">
      <formula>99.99%</formula>
    </cfRule>
  </conditionalFormatting>
  <dataValidations count="1">
    <dataValidation showDropDown="1" showInputMessage="1" showErrorMessage="1" sqref="C21 G19:G23 G10:G11 G16:G17 G13:G14 G25:G26" xr:uid="{50623D63-5E87-4748-96C5-27ABE23837FF}"/>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mso-contentType ?>
<spe:Receivers xmlns:spe="http://schemas.microsoft.com/sharepoint/events">
  <Receiver>
    <Name>Document ID Generator</Name>
    <Synchronization>Synchronous</Synchronization>
    <Type>10001</Type>
    <SequenceNumber>1000</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10002</Type>
    <SequenceNumber>1001</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10004</Type>
    <SequenceNumber>1002</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10006</Type>
    <SequenceNumber>1003</SequenceNumber>
    <Assembly>Microsoft.Office.DocumentManagement, Version=14.0.0.0, Culture=neutral, PublicKeyToken=71e9bce111e9429c</Assembly>
    <Class>Microsoft.Office.DocumentManagement.Internal.DocIdHandler</Class>
    <Data/>
    <Filter/>
  </Receiver>
</spe:Receivers>
</file>

<file path=customXml/item3.xml><?xml version="1.0" encoding="utf-8"?>
<ct:contentTypeSchema xmlns:ct="http://schemas.microsoft.com/office/2006/metadata/contentType" xmlns:ma="http://schemas.microsoft.com/office/2006/metadata/properties/metaAttributes" ct:_="" ma:_="" ma:contentTypeName="Documento" ma:contentTypeID="0x010100E38DB2D399C8AD4BAAAAFF52CCD54D7A" ma:contentTypeVersion="0" ma:contentTypeDescription="Crear nuevo documento." ma:contentTypeScope="" ma:versionID="6f5250e81cb3a8914aa284c5434f391a">
  <xsd:schema xmlns:xsd="http://www.w3.org/2001/XMLSchema" xmlns:xs="http://www.w3.org/2001/XMLSchema" xmlns:p="http://schemas.microsoft.com/office/2006/metadata/properties" xmlns:ns2="d4ea72f7-698a-4710-9b83-5c5b7609dc8a" targetNamespace="http://schemas.microsoft.com/office/2006/metadata/properties" ma:root="true" ma:fieldsID="4e339b20546a0314c9f5729d075ba64a" ns2:_="">
    <xsd:import namespace="d4ea72f7-698a-4710-9b83-5c5b7609dc8a"/>
    <xsd:element name="properties">
      <xsd:complexType>
        <xsd:sequence>
          <xsd:element name="documentManagement">
            <xsd:complexType>
              <xsd:all>
                <xsd:element ref="ns2:_dlc_DocId" minOccurs="0"/>
                <xsd:element ref="ns2:_dlc_DocIdUrl" minOccurs="0"/>
                <xsd:element ref="ns2:_dlc_DocIdPersistI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4ea72f7-698a-4710-9b83-5c5b7609dc8a" elementFormDefault="qualified">
    <xsd:import namespace="http://schemas.microsoft.com/office/2006/documentManagement/types"/>
    <xsd:import namespace="http://schemas.microsoft.com/office/infopath/2007/PartnerControls"/>
    <xsd:element name="_dlc_DocId" ma:index="8" nillable="true" ma:displayName="Valor de Id. de documento" ma:description="El valor del identificador de documento asignado a este elemento." ma:internalName="_dlc_DocId" ma:readOnly="true">
      <xsd:simpleType>
        <xsd:restriction base="dms:Text"/>
      </xsd:simpleType>
    </xsd:element>
    <xsd:element name="_dlc_DocIdUrl" ma:index="9" nillable="true" ma:displayName="Id. de documento" ma:description="Vínculo permanente a este documento."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Identificador persistente" ma:description="Mantener el identificador al agregar." ma:hidden="true" ma:internalName="_dlc_DocIdPersistId" ma:readOnly="true">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p:properties xmlns:p="http://schemas.microsoft.com/office/2006/metadata/properties" xmlns:xsi="http://www.w3.org/2001/XMLSchema-instance" xmlns:pc="http://schemas.microsoft.com/office/infopath/2007/PartnerControls">
  <documentManagement>
    <_dlc_DocId xmlns="d4ea72f7-698a-4710-9b83-5c5b7609dc8a">PJHJ36CWT4ZF-97-6373</_dlc_DocId>
    <_dlc_DocIdUrl xmlns="d4ea72f7-698a-4710-9b83-5c5b7609dc8a">
      <Url>http://intranet.itguardian.com.mx/Calidad/_layouts/DocIdRedir.aspx?ID=PJHJ36CWT4ZF-97-6373</Url>
      <Description>PJHJ36CWT4ZF-97-6373</Description>
    </_dlc_DocIdUrl>
  </documentManagement>
</p:properties>
</file>

<file path=customXml/itemProps1.xml><?xml version="1.0" encoding="utf-8"?>
<ds:datastoreItem xmlns:ds="http://schemas.openxmlformats.org/officeDocument/2006/customXml" ds:itemID="{D4FC1A81-9E6B-41C7-9F3D-FADA198D6024}">
  <ds:schemaRefs>
    <ds:schemaRef ds:uri="http://schemas.microsoft.com/sharepoint/v3/contenttype/forms"/>
  </ds:schemaRefs>
</ds:datastoreItem>
</file>

<file path=customXml/itemProps2.xml><?xml version="1.0" encoding="utf-8"?>
<ds:datastoreItem xmlns:ds="http://schemas.openxmlformats.org/officeDocument/2006/customXml" ds:itemID="{99B71567-3370-4945-A420-85B502E4E7EF}">
  <ds:schemaRefs>
    <ds:schemaRef ds:uri="http://schemas.microsoft.com/sharepoint/events"/>
  </ds:schemaRefs>
</ds:datastoreItem>
</file>

<file path=customXml/itemProps3.xml><?xml version="1.0" encoding="utf-8"?>
<ds:datastoreItem xmlns:ds="http://schemas.openxmlformats.org/officeDocument/2006/customXml" ds:itemID="{B31DDFC6-AD0F-4E04-971E-D8C4E1D4B6A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4ea72f7-698a-4710-9b83-5c5b7609dc8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C3185E0A-896A-4DE9-8F71-746092AC2565}">
  <ds:schemaRefs>
    <ds:schemaRef ds:uri="http://purl.org/dc/elements/1.1/"/>
    <ds:schemaRef ds:uri="d4ea72f7-698a-4710-9b83-5c5b7609dc8a"/>
    <ds:schemaRef ds:uri="http://schemas.microsoft.com/office/2006/documentManagement/types"/>
    <ds:schemaRef ds:uri="http://purl.org/dc/dcmitype/"/>
    <ds:schemaRef ds:uri="http://purl.org/dc/terms/"/>
    <ds:schemaRef ds:uri="http://schemas.microsoft.com/office/2006/metadata/properties"/>
    <ds:schemaRef ds:uri="http://www.w3.org/XML/1998/namespace"/>
    <ds:schemaRef ds:uri="http://schemas.microsoft.com/office/infopath/2007/PartnerControls"/>
    <ds:schemaRef ds:uri="http://schemas.openxmlformats.org/package/2006/metadata/core-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29</vt:i4>
      </vt:variant>
      <vt:variant>
        <vt:lpstr>Rangos con nombre</vt:lpstr>
      </vt:variant>
      <vt:variant>
        <vt:i4>29</vt:i4>
      </vt:variant>
    </vt:vector>
  </HeadingPairs>
  <TitlesOfParts>
    <vt:vector size="58" baseType="lpstr">
      <vt:lpstr>PANEL DE CONTROL DISTRITAL</vt:lpstr>
      <vt:lpstr>090151</vt:lpstr>
      <vt:lpstr>090251</vt:lpstr>
      <vt:lpstr>090351</vt:lpstr>
      <vt:lpstr>090451</vt:lpstr>
      <vt:lpstr>090551</vt:lpstr>
      <vt:lpstr>090651</vt:lpstr>
      <vt:lpstr>090751</vt:lpstr>
      <vt:lpstr>090851</vt:lpstr>
      <vt:lpstr>090951</vt:lpstr>
      <vt:lpstr>091051</vt:lpstr>
      <vt:lpstr>091151</vt:lpstr>
      <vt:lpstr>091251</vt:lpstr>
      <vt:lpstr>091252</vt:lpstr>
      <vt:lpstr>091351</vt:lpstr>
      <vt:lpstr>091451</vt:lpstr>
      <vt:lpstr>091551</vt:lpstr>
      <vt:lpstr>091552</vt:lpstr>
      <vt:lpstr>091651</vt:lpstr>
      <vt:lpstr>091751</vt:lpstr>
      <vt:lpstr>091851</vt:lpstr>
      <vt:lpstr>091852</vt:lpstr>
      <vt:lpstr>091951</vt:lpstr>
      <vt:lpstr>092051</vt:lpstr>
      <vt:lpstr>092151</vt:lpstr>
      <vt:lpstr>092251</vt:lpstr>
      <vt:lpstr>092351</vt:lpstr>
      <vt:lpstr>092451</vt:lpstr>
      <vt:lpstr>092452</vt:lpstr>
      <vt:lpstr>'090151'!Títulos_a_imprimir</vt:lpstr>
      <vt:lpstr>'090251'!Títulos_a_imprimir</vt:lpstr>
      <vt:lpstr>'090351'!Títulos_a_imprimir</vt:lpstr>
      <vt:lpstr>'090451'!Títulos_a_imprimir</vt:lpstr>
      <vt:lpstr>'090551'!Títulos_a_imprimir</vt:lpstr>
      <vt:lpstr>'090651'!Títulos_a_imprimir</vt:lpstr>
      <vt:lpstr>'090751'!Títulos_a_imprimir</vt:lpstr>
      <vt:lpstr>'090851'!Títulos_a_imprimir</vt:lpstr>
      <vt:lpstr>'090951'!Títulos_a_imprimir</vt:lpstr>
      <vt:lpstr>'091051'!Títulos_a_imprimir</vt:lpstr>
      <vt:lpstr>'091151'!Títulos_a_imprimir</vt:lpstr>
      <vt:lpstr>'091251'!Títulos_a_imprimir</vt:lpstr>
      <vt:lpstr>'091252'!Títulos_a_imprimir</vt:lpstr>
      <vt:lpstr>'091351'!Títulos_a_imprimir</vt:lpstr>
      <vt:lpstr>'091451'!Títulos_a_imprimir</vt:lpstr>
      <vt:lpstr>'091551'!Títulos_a_imprimir</vt:lpstr>
      <vt:lpstr>'091552'!Títulos_a_imprimir</vt:lpstr>
      <vt:lpstr>'091651'!Títulos_a_imprimir</vt:lpstr>
      <vt:lpstr>'091751'!Títulos_a_imprimir</vt:lpstr>
      <vt:lpstr>'091851'!Títulos_a_imprimir</vt:lpstr>
      <vt:lpstr>'091852'!Títulos_a_imprimir</vt:lpstr>
      <vt:lpstr>'091951'!Títulos_a_imprimir</vt:lpstr>
      <vt:lpstr>'092051'!Títulos_a_imprimir</vt:lpstr>
      <vt:lpstr>'092151'!Títulos_a_imprimir</vt:lpstr>
      <vt:lpstr>'092251'!Títulos_a_imprimir</vt:lpstr>
      <vt:lpstr>'092351'!Títulos_a_imprimir</vt:lpstr>
      <vt:lpstr>'092451'!Títulos_a_imprimir</vt:lpstr>
      <vt:lpstr>'092452'!Títulos_a_imprimir</vt:lpstr>
      <vt:lpstr>'PANEL DE CONTROL DISTRITAL'!Títulos_a_imprimir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Ricardo Sánchez Sánchez</dc:creator>
  <cp:lastModifiedBy>QUIROZ ALVA OCTAVIO ALONSO</cp:lastModifiedBy>
  <cp:lastPrinted>2020-12-16T08:17:36Z</cp:lastPrinted>
  <dcterms:created xsi:type="dcterms:W3CDTF">2017-02-09T16:44:50Z</dcterms:created>
  <dcterms:modified xsi:type="dcterms:W3CDTF">2023-09-15T18:48:36Z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0x010100E38DB2D399C8AD4BAAAAFF52CCD54D7A</vt:lpwstr>
  </property>
  <property fmtid="{D5CDD505-2E9C-101B-9397-08002B2CF9AE}" pid="3" name="_dlc_DocIdItemGuid">
    <vt:lpwstr>c437e133-8383-47ca-8925-3c16fbcdbf98</vt:lpwstr>
  </property>
</Properties>
</file>